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ọc Huyền\TSCĐ\THỦ TỤC THANH LÝ TSCĐ, CCDC 2025\"/>
    </mc:Choice>
  </mc:AlternateContent>
  <xr:revisionPtr revIDLastSave="0" documentId="13_ncr:1_{2D7B8000-8496-4A55-A5BB-BEB8277DCD64}" xr6:coauthVersionLast="36" xr6:coauthVersionMax="36" xr10:uidLastSave="{00000000-0000-0000-0000-000000000000}"/>
  <bookViews>
    <workbookView xWindow="0" yWindow="0" windowWidth="19200" windowHeight="6810" xr2:uid="{4BBF7DC1-646C-464F-8865-A92AD0BB25F9}"/>
  </bookViews>
  <sheets>
    <sheet name="CCDC" sheetId="1" r:id="rId1"/>
    <sheet name="TSCĐ" sheetId="2" r:id="rId2"/>
  </sheets>
  <definedNames>
    <definedName name="_xlnm.Print_Area" localSheetId="0">CCDC!$A$1:$J$148</definedName>
    <definedName name="_xlnm.Print_Area" localSheetId="1">TSCĐ!$A$1:$O$45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2" l="1"/>
  <c r="M45" i="2"/>
  <c r="K45" i="2"/>
  <c r="J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45" i="2" s="1"/>
  <c r="L9" i="2"/>
  <c r="L8" i="2"/>
  <c r="L7" i="2"/>
  <c r="I148" i="1"/>
  <c r="G148" i="1"/>
  <c r="G104" i="1"/>
  <c r="G103" i="1"/>
  <c r="G101" i="1"/>
  <c r="E101" i="1"/>
  <c r="G93" i="1"/>
  <c r="G89" i="1"/>
  <c r="G87" i="1"/>
  <c r="G73" i="1"/>
</calcChain>
</file>

<file path=xl/sharedStrings.xml><?xml version="1.0" encoding="utf-8"?>
<sst xmlns="http://schemas.openxmlformats.org/spreadsheetml/2006/main" count="937" uniqueCount="415">
  <si>
    <t>SỞ Y TẾ HÀ TĨNH</t>
  </si>
  <si>
    <t>CỘNG HOÀ XÃ HỘI CHỦ NGHĨA VIỆT NAM</t>
  </si>
  <si>
    <t>TRUNG TÂM Y TẾ THÀNH SEN</t>
  </si>
  <si>
    <t xml:space="preserve">Độc lập - Tự do - Hạnh phúc </t>
  </si>
  <si>
    <t xml:space="preserve"> </t>
  </si>
  <si>
    <t>STT</t>
  </si>
  <si>
    <t>TÊN CÔNG CỤ DỤNG CỤ</t>
  </si>
  <si>
    <t>MÃ CCDC</t>
  </si>
  <si>
    <t>Bộ phận sử dụng</t>
  </si>
  <si>
    <t>Đơn giá</t>
  </si>
  <si>
    <t xml:space="preserve">Số lượng thanh lý </t>
  </si>
  <si>
    <t>Thành tiền</t>
  </si>
  <si>
    <t>Hiện trạng</t>
  </si>
  <si>
    <t>Ghi chú</t>
  </si>
  <si>
    <t>Quạt sưởi Hanel 2021(Nhà mổ)</t>
  </si>
  <si>
    <t>Khoa PT- GMHS</t>
  </si>
  <si>
    <t>Hỏng</t>
  </si>
  <si>
    <t>vỏ Nhựa, lõi đồng</t>
  </si>
  <si>
    <t>Bình nước nóng Ariston SL2 20RS 2.5FE (Mổ)</t>
  </si>
  <si>
    <t>CCDC000010</t>
  </si>
  <si>
    <t>vỏ sứ, lõi thép+ đồng</t>
  </si>
  <si>
    <t>Bàn khám gỗ năm 2018</t>
  </si>
  <si>
    <t>Bàn khám gỗ</t>
  </si>
  <si>
    <t>Khoa YHCT- PHCN</t>
  </si>
  <si>
    <t>Quạt treo tường 2016</t>
  </si>
  <si>
    <t xml:space="preserve">Vỏ nhựa, lõi sắt+đồng </t>
  </si>
  <si>
    <t>Ổ áp lioa 3KW</t>
  </si>
  <si>
    <t>Phòng TCKT</t>
  </si>
  <si>
    <t xml:space="preserve">Vỏ sắt, lõi sắt+đồng </t>
  </si>
  <si>
    <t>Bàn làm việc có hộc 1.4m cũ</t>
  </si>
  <si>
    <t>Bàn LV có hộc1.4m cũ</t>
  </si>
  <si>
    <t>Máy in Canon 2900 năm 2018</t>
  </si>
  <si>
    <t>máy in Canon 2018</t>
  </si>
  <si>
    <t xml:space="preserve">Vỏ nhựa, lõi thép+đồng </t>
  </si>
  <si>
    <t>UPS Santank 500 VA</t>
  </si>
  <si>
    <t>UPS Santank</t>
  </si>
  <si>
    <t>Ghế xoay 550H cũ</t>
  </si>
  <si>
    <t>Ghế xoay 550H KT cũ</t>
  </si>
  <si>
    <t>Nệm nỉ+ inox</t>
  </si>
  <si>
    <t>Ghế xoay Xuân Hòa</t>
  </si>
  <si>
    <t>Ghế xoay XH ( KT )</t>
  </si>
  <si>
    <t>Ghế xoay Xuân Hòa cũ</t>
  </si>
  <si>
    <t>Ghế xoay xuân hòa cũ</t>
  </si>
  <si>
    <t>Phòng Viện phí</t>
  </si>
  <si>
    <t>Bàn, ghế xoay vi tính</t>
  </si>
  <si>
    <t>BAN GO</t>
  </si>
  <si>
    <t>Ghế xoay HP</t>
  </si>
  <si>
    <t>Máy in Canon 2018</t>
  </si>
  <si>
    <t>Máy in 2018</t>
  </si>
  <si>
    <t>Ấm đun nước BLUE STON HB 3417 (2022)</t>
  </si>
  <si>
    <t>Vỏ nhựa, lõi inox</t>
  </si>
  <si>
    <t>Bộ lưu điện năm 2020 (Phòng viện phí tổng hợp)</t>
  </si>
  <si>
    <t>Bộ lưu điện 2020(Phòng VP tổng hợp)</t>
  </si>
  <si>
    <t>Đầu đọc mã vạch Symbol 2019</t>
  </si>
  <si>
    <t>DDMVSB</t>
  </si>
  <si>
    <t>Nhựa</t>
  </si>
  <si>
    <t>Đầu đọc mã vạch 2D Symbol DS6798</t>
  </si>
  <si>
    <t>Đầu đọc mã vạch. 2021</t>
  </si>
  <si>
    <t>Máy đọc mã vạch Symbol LI4278 (2020)</t>
  </si>
  <si>
    <t>Máy đọc mã vạch (2020)</t>
  </si>
  <si>
    <t>Máy tính Caso 14 số</t>
  </si>
  <si>
    <t>MCSO14S</t>
  </si>
  <si>
    <t>Micro không dây 2017</t>
  </si>
  <si>
    <t>micro</t>
  </si>
  <si>
    <t>Micoro(2019)</t>
  </si>
  <si>
    <t>MICRO( 2019)</t>
  </si>
  <si>
    <t>Máy tính Casio 14 số</t>
  </si>
  <si>
    <t>MT 14 số</t>
  </si>
  <si>
    <t>Ghế đôn Xuâ Hoà</t>
  </si>
  <si>
    <t>GDON XH</t>
  </si>
  <si>
    <t>Khoa RHM-M- TMH</t>
  </si>
  <si>
    <t>inox</t>
  </si>
  <si>
    <t>Quạt sưởi năm 2021 phòng TMH(K.3CK)</t>
  </si>
  <si>
    <t>Quạt sưởi 2021(K.3CK)</t>
  </si>
  <si>
    <t>Quạt cây năm 2018</t>
  </si>
  <si>
    <t>sắt</t>
  </si>
  <si>
    <t>Bàn gỗ đệm da năm 2019 (Khoa 3CK)</t>
  </si>
  <si>
    <t>Bàn gỗ đệm da</t>
  </si>
  <si>
    <t>Bình nóng lạnh Rosy 15L 2020 (Khoa sản)</t>
  </si>
  <si>
    <t>Bình nóng lạnh Rosy 15L 2020</t>
  </si>
  <si>
    <t>Khoa CSSKSS và PS</t>
  </si>
  <si>
    <t>Bình nóng lạnh 2019</t>
  </si>
  <si>
    <t>bnl2019</t>
  </si>
  <si>
    <t>Ghế xoay Inox ( Sản )</t>
  </si>
  <si>
    <t>Ghế xoay Inox ( S )</t>
  </si>
  <si>
    <t>Máy hút ẩm 16 lít ( Khoa sản+ngoại)</t>
  </si>
  <si>
    <t>may hut am 16 lit</t>
  </si>
  <si>
    <t>Quạt Ziplai Thái Lan 2014</t>
  </si>
  <si>
    <t>Quạt Ziplai 2014</t>
  </si>
  <si>
    <t>Bàn làm việc KT1500 - 2016</t>
  </si>
  <si>
    <t>Bàn làm việc 1500</t>
  </si>
  <si>
    <t>Quạt Thái treo ziplai ( 2018)</t>
  </si>
  <si>
    <t>QTtreo ziplai 2018</t>
  </si>
  <si>
    <t>Quạt cây công nghiệp Denton</t>
  </si>
  <si>
    <t>Quat cay CN</t>
  </si>
  <si>
    <t>Quạt treo tường Thái Lan (Sản)</t>
  </si>
  <si>
    <t>Quạt treo tường Thái Lan 2020</t>
  </si>
  <si>
    <t>Tủ đựng tài liệu Cũ</t>
  </si>
  <si>
    <t>Tủ đựng tài liệu(Cũ)</t>
  </si>
  <si>
    <t>Sắt</t>
  </si>
  <si>
    <t>Ghế Inox 4 chổ ngồi</t>
  </si>
  <si>
    <t>GINOX 4 chổ ngồi</t>
  </si>
  <si>
    <t>Inox</t>
  </si>
  <si>
    <t>Khoa CC-HSTC và CĐ</t>
  </si>
  <si>
    <t>Bàn làm việc gia công ( 2018)</t>
  </si>
  <si>
    <t>Bàn LV( 2018)</t>
  </si>
  <si>
    <t>Bàn vi tính 2016</t>
  </si>
  <si>
    <t>ban vi tinh 2016</t>
  </si>
  <si>
    <t>Bình nóng lạnh Feroli 2021 Khoa HSCC</t>
  </si>
  <si>
    <t xml:space="preserve">Bình nóng lạnh Feroli 2021 HSCC
</t>
  </si>
  <si>
    <t>Tủ đựng thuốc- 6.500.000 ( Khoa KB CS HSCC)</t>
  </si>
  <si>
    <t>CCDC000015</t>
  </si>
  <si>
    <t>Đầu đọc thẻ Symbol 7800 ( Khoa HSCC 2017)</t>
  </si>
  <si>
    <t>Đầu đọc thẻ 1 (2017)</t>
  </si>
  <si>
    <t>Giường 1m gỗ xoan đào 2016</t>
  </si>
  <si>
    <t>GIUONGGO1m 2016</t>
  </si>
  <si>
    <t>Máy điều hòa LG 12.000 khoa HSCC 2021</t>
  </si>
  <si>
    <t>Máy điều hòa LG 12.000. HSCC 2021</t>
  </si>
  <si>
    <t>Vỏ nhựa, lõi sắt+nhôm +đồng</t>
  </si>
  <si>
    <t>Máy hút ẩm 2016-7.400.000( CĐHA+HSCC2+ĐY+dược2)</t>
  </si>
  <si>
    <t>Máy H.am 2016</t>
  </si>
  <si>
    <t>Ghế xoay 2016</t>
  </si>
  <si>
    <t>Ghe xoay 2016</t>
  </si>
  <si>
    <t>Khoa KB theo YC</t>
  </si>
  <si>
    <t>Ghế chờ BN 2016</t>
  </si>
  <si>
    <t>ghe cho bn</t>
  </si>
  <si>
    <t>Máy in Canon LBP 2900 -2016</t>
  </si>
  <si>
    <t>may in 2016</t>
  </si>
  <si>
    <t>Máy in Canon LBP 2900 ( 2018)</t>
  </si>
  <si>
    <t>MinCanon2900(2018)</t>
  </si>
  <si>
    <t>Ấm siêu tốc Philip(2020)</t>
  </si>
  <si>
    <t>Ấm siêu tốc(2020)</t>
  </si>
  <si>
    <t>Khoa Truyền nhiễm</t>
  </si>
  <si>
    <t>nhôm</t>
  </si>
  <si>
    <t>Máy in màu Epson L310-2016</t>
  </si>
  <si>
    <t>Máy in màu</t>
  </si>
  <si>
    <t>Khoa Nội</t>
  </si>
  <si>
    <t>Máy in phun màu EPSON L300 -2015</t>
  </si>
  <si>
    <t>MAYIN-2015</t>
  </si>
  <si>
    <t>Quạt cây My ra Thái Lan 2019</t>
  </si>
  <si>
    <t>Qcmr2019</t>
  </si>
  <si>
    <t>Quạt sưởi năm 2021(K.nội)</t>
  </si>
  <si>
    <t>Quạt sưởi 2021(K.nội)</t>
  </si>
  <si>
    <t>Quạt cây MIRA năm 2020(Khoa Nội)</t>
  </si>
  <si>
    <t>Quạt cây MIRA 2020(Khoa Nội)</t>
  </si>
  <si>
    <t>Amply Arirang 2017</t>
  </si>
  <si>
    <t xml:space="preserve">
CCDC000017</t>
  </si>
  <si>
    <t>Khoa CĐHA</t>
  </si>
  <si>
    <t>Ghế xoáy 2016</t>
  </si>
  <si>
    <t>Kệ sắt lát đá granait 2016</t>
  </si>
  <si>
    <t>KESAT2016</t>
  </si>
  <si>
    <t>Ti vi Sam sung 40in - 9.400.000( Khoa CĐHA)</t>
  </si>
  <si>
    <t>Ti vi 40in</t>
  </si>
  <si>
    <t>Ti vi Asanzo 25'' ( 2019)</t>
  </si>
  <si>
    <t>TiviAsanzo 25''(2019</t>
  </si>
  <si>
    <t>Máy hút ẩm ED16B-8.000.000( HSCC+nhi+CĐHA)</t>
  </si>
  <si>
    <t>may hut am ED16B</t>
  </si>
  <si>
    <t>Máy hút ẩm EdisED16B - 7.700.000(ngoại 3+ nội 3+CĐHA 2)</t>
  </si>
  <si>
    <t>Máy hút ẩm ED16B</t>
  </si>
  <si>
    <t>Quạt treo tường Thái Lan năm 2019</t>
  </si>
  <si>
    <t>Quạt tường năm 2019</t>
  </si>
  <si>
    <t>Quạt treo tường Jip lai - 2015</t>
  </si>
  <si>
    <t>Quat treo tuong</t>
  </si>
  <si>
    <t>Micro có dây(2023 khoa CĐHA)</t>
  </si>
  <si>
    <t>nhự, lõi nhôm</t>
  </si>
  <si>
    <t>Quạt sưởi năm 2021(CĐHA)</t>
  </si>
  <si>
    <t>Quạt sưởi 2021(CĐHA)</t>
  </si>
  <si>
    <t>ổ cắm Li oa 4 lỗ</t>
  </si>
  <si>
    <t>Vỏ nhựa, lõi đồng</t>
  </si>
  <si>
    <t>Bảng chống loá ( 1,25 * 2 m )</t>
  </si>
  <si>
    <t>05</t>
  </si>
  <si>
    <t>Máy sát khuẩn tự động gia công</t>
  </si>
  <si>
    <t>Máy sát khuẩn tự động chống dịch COVID</t>
  </si>
  <si>
    <t>Khoa KSNK</t>
  </si>
  <si>
    <t>Nhựa+sắt</t>
  </si>
  <si>
    <t>Máy hút bụi Panasonic-2014</t>
  </si>
  <si>
    <t>MAYHUTBUI</t>
  </si>
  <si>
    <t>Nhựa, lõi inox</t>
  </si>
  <si>
    <t>Thùng rác 2016</t>
  </si>
  <si>
    <t>thung rac 2016</t>
  </si>
  <si>
    <t>Xe chở đồ BN</t>
  </si>
  <si>
    <t>Xe CĐỒ</t>
  </si>
  <si>
    <t>Quạt cây LV16- 2016</t>
  </si>
  <si>
    <t>Quạt cây LV 2016</t>
  </si>
  <si>
    <t>Bàn vi tính - 2014</t>
  </si>
  <si>
    <t>banvitinh-2014</t>
  </si>
  <si>
    <t>Khoa Khám bệnh</t>
  </si>
  <si>
    <t>Sắt tổng hợp</t>
  </si>
  <si>
    <t>Loa trợ giảng UHF S92( 2023 khoa KB)</t>
  </si>
  <si>
    <t>Loa trợ giảng UHF S92( 2023 Khoa KB)</t>
  </si>
  <si>
    <t>Nhựa, lõi nhôm</t>
  </si>
  <si>
    <t>Loa trợ giảng UHF S92( 2025 Khoa KB)</t>
  </si>
  <si>
    <t>Loa trợ giảng UHF S92( 2024 Khoa KB)</t>
  </si>
  <si>
    <t>Máy in Canon 2900 - 2016</t>
  </si>
  <si>
    <t>may in-2016</t>
  </si>
  <si>
    <t>Máy in canon 2900 (2016)</t>
  </si>
  <si>
    <t>MIN2900(2016)</t>
  </si>
  <si>
    <t>Ghế băng phục vụ bệnh nhân</t>
  </si>
  <si>
    <t>Bàn vi tính gia công ( 2018)</t>
  </si>
  <si>
    <t>Bàn VT( 2018)</t>
  </si>
  <si>
    <t>Bàn làm việc gỗ thông</t>
  </si>
  <si>
    <t>BANLAMVIEC</t>
  </si>
  <si>
    <t>Ghế phòng chờ có tựa (KT:3.4m2)</t>
  </si>
  <si>
    <t>CCDC000153</t>
  </si>
  <si>
    <t>Gỗ</t>
  </si>
  <si>
    <t>Ghế phòng chờ có tựa (KT: 2.44m2)</t>
  </si>
  <si>
    <t>CCDC000155</t>
  </si>
  <si>
    <t>Tủ đựng đồ bệnh nhân 2016</t>
  </si>
  <si>
    <t>tu dung do BN2016</t>
  </si>
  <si>
    <t>Bàn làm việc 1.6m có hộc cũ</t>
  </si>
  <si>
    <t>Bàn LV 1.6m cũ</t>
  </si>
  <si>
    <t>Khoa Nhi</t>
  </si>
  <si>
    <t>Quạt sưởi năm 2019</t>
  </si>
  <si>
    <t>Quạt sưởi 2019</t>
  </si>
  <si>
    <t>Quạt công nghiệp 2016</t>
  </si>
  <si>
    <t>Quạt hút công nghiệp 2017</t>
  </si>
  <si>
    <t>quạt công nghiệp2016</t>
  </si>
  <si>
    <t>Phòng KHNV</t>
  </si>
  <si>
    <t>Tủ đựng tài liệu 2016</t>
  </si>
  <si>
    <t>tu dung tai lieu2016</t>
  </si>
  <si>
    <t>Quạt cây Jiplai</t>
  </si>
  <si>
    <t>Quat cay Jiplai</t>
  </si>
  <si>
    <t>Phòng khám TĐ- THA</t>
  </si>
  <si>
    <t>Quạt công nghiệp - 2016</t>
  </si>
  <si>
    <t>Quạt công nghiệp</t>
  </si>
  <si>
    <t>Ghế phòng chờ gia công( 2018)</t>
  </si>
  <si>
    <t>Ghế phòngchờ ( 2018)</t>
  </si>
  <si>
    <t>Khoa Dược</t>
  </si>
  <si>
    <t>Wecam Hikvsion DSU021080P (2022 GĐ Phú)</t>
  </si>
  <si>
    <t>Phòng Giám đốc</t>
  </si>
  <si>
    <t>Phòng PGĐ Bs Thuỷ</t>
  </si>
  <si>
    <t>Điều hòa LG 12.000 năm 2020(BS Tiến Vũ)</t>
  </si>
  <si>
    <t>Điều hòa LG 12.000 (BS Tiến Vũ)</t>
  </si>
  <si>
    <t>Phòng PGĐ Vũ</t>
  </si>
  <si>
    <t>Điện thoại NOKIA phục vụ đường dây nóng</t>
  </si>
  <si>
    <t>ĐTNOKIA</t>
  </si>
  <si>
    <t>Vỏ nhựa, lõi nhôm+đồng</t>
  </si>
  <si>
    <t>Tích điện Santak năm 2020 (Phòng BS Vũ)</t>
  </si>
  <si>
    <t>Tích điện Santak năm 2020</t>
  </si>
  <si>
    <t>AMLY-2014</t>
  </si>
  <si>
    <t>Âm ly Wliss WA-470N - 2014</t>
  </si>
  <si>
    <t>Phòng TCHC</t>
  </si>
  <si>
    <t>5.500.000</t>
  </si>
  <si>
    <t>BANGO 2016</t>
  </si>
  <si>
    <t>Bàn gỗ sồi 2016</t>
  </si>
  <si>
    <t>2.400.000</t>
  </si>
  <si>
    <t>Bộ loa và Micro ko dây (2020)</t>
  </si>
  <si>
    <t>Bộ loa và micro không dây</t>
  </si>
  <si>
    <t>1.500.000</t>
  </si>
  <si>
    <t>ghe hoi truong 2016</t>
  </si>
  <si>
    <t>Ghế ngồi hội trường 2016</t>
  </si>
  <si>
    <t>18.750.000</t>
  </si>
  <si>
    <t>Giường sồi 1.2m -2014</t>
  </si>
  <si>
    <t>9.000.000</t>
  </si>
  <si>
    <t>Giường sồi 1.6m -2014</t>
  </si>
  <si>
    <t>3.300.000</t>
  </si>
  <si>
    <t>loa boss</t>
  </si>
  <si>
    <t>Loa Boss 2017</t>
  </si>
  <si>
    <t>2.600.000</t>
  </si>
  <si>
    <t>Vỏ gỗ, lõi nhôm+ đồng</t>
  </si>
  <si>
    <t>TULANH 177MS</t>
  </si>
  <si>
    <t>Tủ lạnh Panasonic 177MS-2014</t>
  </si>
  <si>
    <t>4.950.000</t>
  </si>
  <si>
    <t>Vỏ nhựa, lõi nhôm+thép</t>
  </si>
  <si>
    <t>CCDC000019</t>
  </si>
  <si>
    <t>Bình Ắc quy năm 2018</t>
  </si>
  <si>
    <t>4.400.000</t>
  </si>
  <si>
    <t>CCDC000018</t>
  </si>
  <si>
    <t>Amply Arirang 2017(CĐHA CSTCHC)</t>
  </si>
  <si>
    <t>3.000.000</t>
  </si>
  <si>
    <t>Quạt trần điện cơ 91 năm 2020</t>
  </si>
  <si>
    <t>Quạt trần điện cơ 91 năm 2020 (Hội trường tầng 4)</t>
  </si>
  <si>
    <t>Quạt trần điện cơ năm 2020 (Hội trường lớn tầng 4)</t>
  </si>
  <si>
    <t>Quạt trần điện cơ 2020(Hội trường lớn)</t>
  </si>
  <si>
    <t>1.300.000</t>
  </si>
  <si>
    <t>Ấm điện đun nước năm 2018</t>
  </si>
  <si>
    <t>Ấm điện 2018</t>
  </si>
  <si>
    <t>Nhôm</t>
  </si>
  <si>
    <t>Bộ bàn ghế Salon kiếu Hàn Quốc( Phòng hành chính)</t>
  </si>
  <si>
    <t>ban ghe salon HQ</t>
  </si>
  <si>
    <t>Bình ắc quy tổ điện nước năm 2021</t>
  </si>
  <si>
    <t>Bình ắc quy 2021</t>
  </si>
  <si>
    <t>Bộ nạp ắc quy 2018</t>
  </si>
  <si>
    <t>Bộ nạp ắc quy</t>
  </si>
  <si>
    <t>Ghế nhựa Đại Đức(2020)</t>
  </si>
  <si>
    <t>Ghế nhựa (2020)</t>
  </si>
  <si>
    <t>Ghế xoay nệm da HP</t>
  </si>
  <si>
    <t>Máy khoan bê tông năm 2019(Tổ điện nước)</t>
  </si>
  <si>
    <t>Máy khoan bê tông</t>
  </si>
  <si>
    <t>Máy giặt Panasonic 76B3-2014</t>
  </si>
  <si>
    <t>MAYGIAT</t>
  </si>
  <si>
    <t>Vỏ nhựa, lõi inox+nhôm</t>
  </si>
  <si>
    <t>Tủ lạnh 177NS-2014</t>
  </si>
  <si>
    <t>TULANH 177NS</t>
  </si>
  <si>
    <t>Máy chấm công năm 2019</t>
  </si>
  <si>
    <t>Máy chấm công 2019</t>
  </si>
  <si>
    <t>Tổng cộng: 141 Danh mục</t>
  </si>
  <si>
    <t xml:space="preserve"> DANH MỤC CÔNG CỤ DỤNG CỤ HỎNG
 CỦA CÁC KHOA, PHÒNG, TRUNG TÂM ĐỀ NGHỊ THANH LÝ NĂM 2025</t>
  </si>
  <si>
    <t>MÃ TÀI SẢN</t>
  </si>
  <si>
    <t>BỘ PHẬN QUẢN LÝ VÀ SỬ DỤNG TÀI SẢN</t>
  </si>
  <si>
    <t>TÊN, KÝ HIỆU, QUY CÁCH, THÔNG SỐ KT CỦA TÀI SẢN</t>
  </si>
  <si>
    <t>NƯỚC SẢN XUẤT</t>
  </si>
  <si>
    <t>NĂM SẢN XUẤT</t>
  </si>
  <si>
    <t>NGÀY, THÁNG, NĂM SỬ DỤNG</t>
  </si>
  <si>
    <t>MODEL, KÝ HIỆU</t>
  </si>
  <si>
    <t>SỐ LƯỢNG ĐỀ NGHỊ TL</t>
  </si>
  <si>
    <t>NGUYÊN GIÁ</t>
  </si>
  <si>
    <t>HAO MÒN LŨY KẾ</t>
  </si>
  <si>
    <t xml:space="preserve">GIÁ TRỊ CÒN LẠI  </t>
  </si>
  <si>
    <t>HIỆN TRẠNG</t>
  </si>
  <si>
    <t>GHI CHÚ</t>
  </si>
  <si>
    <t>MVTH410</t>
  </si>
  <si>
    <t>Phòng viện phí</t>
  </si>
  <si>
    <t>Máy bộ nguyên chiếc Lenovo H410</t>
  </si>
  <si>
    <t>Kim loại tổng hợp</t>
  </si>
  <si>
    <t>MTINH HP 20142</t>
  </si>
  <si>
    <t>Máy tính đồng bộ HP G3240</t>
  </si>
  <si>
    <t>máy tính asus 02</t>
  </si>
  <si>
    <t>Máy vi tính đồng bộ ASus 2016</t>
  </si>
  <si>
    <t>Module in hóa đơn</t>
  </si>
  <si>
    <t>Module in hóa đơn điện tử năm 2019(TH)</t>
  </si>
  <si>
    <t>Maytinh HP G32401111</t>
  </si>
  <si>
    <t>ĐIEUHOA( 2016)03</t>
  </si>
  <si>
    <t>Máy điều hòa nhiệt độ LG18000 2chiều</t>
  </si>
  <si>
    <t>Việt Nam</t>
  </si>
  <si>
    <t>Máy lọc nước RO20182</t>
  </si>
  <si>
    <t>Máy lọc nước năm 2018 (Khoa Sản)</t>
  </si>
  <si>
    <t>Sắt+nhôm</t>
  </si>
  <si>
    <t>Máy chủ DELLR740 2020</t>
  </si>
  <si>
    <t>Tổ Tin học</t>
  </si>
  <si>
    <t>MTBAN DEEL 2014</t>
  </si>
  <si>
    <t>Máy vi tính Deel</t>
  </si>
  <si>
    <t>MTINH HP 20144</t>
  </si>
  <si>
    <t>Bộ loa máy 2014</t>
  </si>
  <si>
    <t>Bộ loa, âm ly, đầu đĩa, Micro</t>
  </si>
  <si>
    <t>may vi tinh 011</t>
  </si>
  <si>
    <t>Máy vi tính đồng bộ Asus 2015</t>
  </si>
  <si>
    <t>TS000008</t>
  </si>
  <si>
    <t>Máy photocopy (2019)</t>
  </si>
  <si>
    <t>Vỏ nhựa, lõi nhôm+ thép</t>
  </si>
  <si>
    <t>Bộ tăng âm kèm míc (KDP 2014 TCHC)</t>
  </si>
  <si>
    <t>Trung Quốc</t>
  </si>
  <si>
    <t>Máy tính để bàn Dell Votro (Phòng TCHC)</t>
  </si>
  <si>
    <t>Máy để bàn Dell Votro 3470( 2019)</t>
  </si>
  <si>
    <t>Malaysia</t>
  </si>
  <si>
    <t>MLN26845</t>
  </si>
  <si>
    <t>Máy chiếu NECNP - ME401XG( 2019)</t>
  </si>
  <si>
    <t>Thái lan</t>
  </si>
  <si>
    <t>401XG</t>
  </si>
  <si>
    <t>Vỏ nhựa, lõi nhôm</t>
  </si>
  <si>
    <t>Chuông gọi y tá</t>
  </si>
  <si>
    <t>Hệ thống chuông gọi y tá năm 2018</t>
  </si>
  <si>
    <t>TS000010</t>
  </si>
  <si>
    <t>Hệ thông chuông gọi y tá (2019)</t>
  </si>
  <si>
    <t>MTX tay( 2018)3</t>
  </si>
  <si>
    <t>Phòng BS Quân Thành</t>
  </si>
  <si>
    <t>Máy tính xách tay Dell V3468 ( TCHC)</t>
  </si>
  <si>
    <t>Máy Tdich (2016)1</t>
  </si>
  <si>
    <t>Khoa nhi</t>
  </si>
  <si>
    <t>Máy truyền dịch( 2016) tpcp</t>
  </si>
  <si>
    <t>Đức</t>
  </si>
  <si>
    <t>Đã hỏng</t>
  </si>
  <si>
    <t>KHIDUNG(2016)1</t>
  </si>
  <si>
    <t>Máy khí dung siêu âm</t>
  </si>
  <si>
    <t>Nhật Bản</t>
  </si>
  <si>
    <t>KHIDUNG(2016)</t>
  </si>
  <si>
    <t>BRTAY</t>
  </si>
  <si>
    <t>Khoa sản</t>
  </si>
  <si>
    <t>Bồn rửa tay vô trùng tự động 2 vòi</t>
  </si>
  <si>
    <t>Bộ đỡ đẻ (Khoa Sản)1</t>
  </si>
  <si>
    <t>Bộ dụng cụ đỡ đẻ - 2015</t>
  </si>
  <si>
    <t>Thép</t>
  </si>
  <si>
    <t>Bộ đỡ đẻ (Khoa Sản)</t>
  </si>
  <si>
    <t>Máy điện tim -2016</t>
  </si>
  <si>
    <t>Máy điện tim 6 kênh - 2016</t>
  </si>
  <si>
    <t>FC1400</t>
  </si>
  <si>
    <t>May monitor sản khoa</t>
  </si>
  <si>
    <t>Bionet- Hàn Quốc</t>
  </si>
  <si>
    <t>FC1400.</t>
  </si>
  <si>
    <t>MĐTIM 6K1</t>
  </si>
  <si>
    <t>Khoa cc-hstc &amp; chống dộc</t>
  </si>
  <si>
    <t>Máy điện tim 6 kênh</t>
  </si>
  <si>
    <t>Nhật bản</t>
  </si>
  <si>
    <t>Máy nội soi TMH</t>
  </si>
  <si>
    <t>Khoa rhm-mắt-tmh</t>
  </si>
  <si>
    <t>Máy nội soi TMH năm 2017</t>
  </si>
  <si>
    <t>Hàn Quốc</t>
  </si>
  <si>
    <t>CCU 900</t>
  </si>
  <si>
    <t>Máy in phim XQKTS</t>
  </si>
  <si>
    <t>Khoa cdha</t>
  </si>
  <si>
    <t>Máy in phim XQKTS năm 2017</t>
  </si>
  <si>
    <t>Không rõ</t>
  </si>
  <si>
    <t>GSTN-2014</t>
  </si>
  <si>
    <t>Khoa yhct&amp;ptcn</t>
  </si>
  <si>
    <t>Giàn sắc thuốc nước ST24 -2014</t>
  </si>
  <si>
    <t>bị hỏng</t>
  </si>
  <si>
    <t>Máy nén ép trị liệu (khoa Đông Y)</t>
  </si>
  <si>
    <t>Máy nén ép trị liệu - 205</t>
  </si>
  <si>
    <t>MAY NEN EP</t>
  </si>
  <si>
    <t>DAYSOI</t>
  </si>
  <si>
    <t>Khoa nội</t>
  </si>
  <si>
    <t>Dây nội soi đại tràng ( Video )</t>
  </si>
  <si>
    <t>đã hỏng xuất hủy từ lâu</t>
  </si>
  <si>
    <t>MĐTIM 6K2</t>
  </si>
  <si>
    <t>ECG 1250k</t>
  </si>
  <si>
    <t>May XN nuoc tieu</t>
  </si>
  <si>
    <t>Khoa xét nghiệm</t>
  </si>
  <si>
    <t>Máy xét nghiệm nước tiểu - 2015</t>
  </si>
  <si>
    <t>Bị hỏng</t>
  </si>
  <si>
    <t>May XN NT toc do cao</t>
  </si>
  <si>
    <t>Máy xét nghiệm nước tiểu tốc độ cao - 2015</t>
  </si>
  <si>
    <t>Tổng cộng: 38 danh mục</t>
  </si>
  <si>
    <t xml:space="preserve"> DANH MỤC TÀI SẢN CỐ ĐỊNH HỎNG
 CỦA CÁC KHOA, PHÒNG, TRUNG TÂM ĐỀ NGHỊ THANH LÝ NĂM 2025</t>
  </si>
  <si>
    <t>Giá khởi điểm</t>
  </si>
  <si>
    <t>GIÁ KHỞI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</si>
</sst>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[$-1042A]#,##0;\(#,##0\);&quot;&quot;"/>
    <numFmt numFmtId="166" formatCode="[$-1042A]#,##0;\-#,##0;&quot;&quot;"/>
    <numFmt numFmtId="167" formatCode="_-* #,##0\ _₫_-;\-* #,##0\ _₫_-;_-* &quot;-&quot;??\ _₫_-;_-@_-"/>
    <numFmt numFmtId="168" formatCode="yyyy"/>
    <numFmt numFmtId="169" formatCode="[$-1042A]dd/mm/yyyy"/>
    <numFmt numFmtId="170" formatCode="#,##0;\-#,##0;"/>
    <numFmt numFmtId="171" formatCode="&quot; &quot;#,##0;\-&quot; &quot;#,##0;"/>
  </numFmts>
  <fonts count="1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12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quotePrefix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2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 applyProtection="1">
      <alignment vertical="center" wrapText="1"/>
    </xf>
    <xf numFmtId="164" fontId="3" fillId="2" borderId="1" xfId="5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3" fontId="3" fillId="2" borderId="1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3" fontId="3" fillId="2" borderId="1" xfId="2" applyNumberFormat="1" applyFont="1" applyFill="1" applyBorder="1" applyAlignment="1" applyProtection="1">
      <alignment horizontal="right" vertical="center" wrapText="1"/>
    </xf>
    <xf numFmtId="0" fontId="3" fillId="2" borderId="1" xfId="6" applyFont="1" applyFill="1" applyBorder="1" applyAlignment="1">
      <alignment vertical="center" wrapText="1"/>
    </xf>
    <xf numFmtId="167" fontId="3" fillId="2" borderId="1" xfId="1" applyNumberFormat="1" applyFont="1" applyFill="1" applyBorder="1" applyAlignment="1">
      <alignment horizontal="right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right" vertical="center" wrapText="1"/>
    </xf>
    <xf numFmtId="167" fontId="3" fillId="2" borderId="1" xfId="1" applyNumberFormat="1" applyFont="1" applyFill="1" applyBorder="1" applyAlignment="1" applyProtection="1">
      <alignment horizontal="center" vertical="center" wrapText="1"/>
    </xf>
    <xf numFmtId="167" fontId="3" fillId="2" borderId="1" xfId="1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3" fontId="3" fillId="2" borderId="1" xfId="2" applyNumberFormat="1" applyFont="1" applyFill="1" applyBorder="1" applyAlignment="1">
      <alignment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left" vertical="center" wrapText="1"/>
    </xf>
    <xf numFmtId="0" fontId="12" fillId="2" borderId="0" xfId="2" applyFont="1" applyFill="1" applyAlignment="1">
      <alignment horizontal="center" vertical="center" wrapText="1"/>
    </xf>
    <xf numFmtId="168" fontId="12" fillId="2" borderId="0" xfId="2" applyNumberFormat="1" applyFont="1" applyFill="1" applyAlignment="1">
      <alignment vertical="center" wrapText="1"/>
    </xf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3" applyFont="1" applyFill="1" applyBorder="1" applyAlignment="1">
      <alignment horizontal="center" vertical="center" wrapText="1"/>
    </xf>
    <xf numFmtId="168" fontId="14" fillId="2" borderId="1" xfId="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14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right" vertical="center" wrapText="1"/>
    </xf>
    <xf numFmtId="37" fontId="16" fillId="2" borderId="1" xfId="0" applyNumberFormat="1" applyFont="1" applyFill="1" applyBorder="1" applyAlignment="1" applyProtection="1">
      <alignment vertical="center" wrapText="1"/>
      <protection locked="0"/>
    </xf>
    <xf numFmtId="16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16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1" xfId="5" applyNumberFormat="1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>
      <alignment horizontal="left" vertical="center" wrapText="1"/>
    </xf>
    <xf numFmtId="3" fontId="17" fillId="2" borderId="1" xfId="4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>
      <alignment horizontal="right" vertical="center" wrapText="1"/>
    </xf>
    <xf numFmtId="3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vertical="center" wrapText="1"/>
      <protection locked="0"/>
    </xf>
    <xf numFmtId="3" fontId="16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168" fontId="12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164" fontId="3" fillId="2" borderId="1" xfId="4" applyNumberFormat="1" applyFont="1" applyFill="1" applyBorder="1" applyAlignment="1">
      <alignment horizontal="right" vertical="center" wrapText="1"/>
    </xf>
    <xf numFmtId="164" fontId="3" fillId="2" borderId="1" xfId="4" applyNumberFormat="1" applyFont="1" applyFill="1" applyBorder="1" applyAlignment="1">
      <alignment vertical="center" wrapText="1"/>
    </xf>
    <xf numFmtId="3" fontId="3" fillId="2" borderId="1" xfId="2" quotePrefix="1" applyNumberFormat="1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3" fillId="2" borderId="1" xfId="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4" xr:uid="{3F2FD41A-E408-4FC0-960C-C8E86ED69B6B}"/>
    <cellStyle name="Comma 3" xfId="5" xr:uid="{B43B5E05-5F2D-4805-AA06-0A6304F111F2}"/>
    <cellStyle name="Normal" xfId="0" builtinId="0"/>
    <cellStyle name="Normal 2" xfId="3" xr:uid="{4108BCA4-E805-40DA-821A-EE9901B8BCD2}"/>
    <cellStyle name="Normal 2 2" xfId="6" xr:uid="{03BFF445-076E-4AE7-A16A-F9524A576A4B}"/>
    <cellStyle name="Normal 3" xfId="2" xr:uid="{CEB5D597-F349-4AB3-BC5E-1FEB1811A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12C6-DFE5-49DF-A468-ACC8F534B324}">
  <dimension ref="A1:J153"/>
  <sheetViews>
    <sheetView tabSelected="1" topLeftCell="A141" zoomScaleNormal="100" workbookViewId="0">
      <selection activeCell="D146" sqref="D146"/>
    </sheetView>
  </sheetViews>
  <sheetFormatPr defaultRowHeight="15.75" x14ac:dyDescent="0.25"/>
  <cols>
    <col min="1" max="1" width="5.375" style="5" customWidth="1"/>
    <col min="2" max="2" width="27.25" style="2" customWidth="1"/>
    <col min="3" max="3" width="24.625" style="2" customWidth="1"/>
    <col min="4" max="4" width="16.625" style="2" customWidth="1"/>
    <col min="5" max="5" width="11.125" style="2" customWidth="1"/>
    <col min="6" max="6" width="7.75" style="5" customWidth="1"/>
    <col min="7" max="7" width="11.75" style="2" customWidth="1"/>
    <col min="8" max="8" width="10.375" style="6" customWidth="1"/>
    <col min="9" max="9" width="9" style="2"/>
    <col min="10" max="10" width="9" style="7"/>
    <col min="11" max="11" width="8.125" style="2" customWidth="1"/>
    <col min="12" max="241" width="9" style="2"/>
    <col min="242" max="242" width="3.75" style="2" customWidth="1"/>
    <col min="243" max="243" width="0" style="2" hidden="1" customWidth="1"/>
    <col min="244" max="244" width="32.125" style="2" customWidth="1"/>
    <col min="245" max="245" width="14.625" style="2" customWidth="1"/>
    <col min="246" max="246" width="0" style="2" hidden="1" customWidth="1"/>
    <col min="247" max="247" width="13.875" style="2" customWidth="1"/>
    <col min="248" max="248" width="0" style="2" hidden="1" customWidth="1"/>
    <col min="249" max="249" width="7.625" style="2" customWidth="1"/>
    <col min="250" max="250" width="0" style="2" hidden="1" customWidth="1"/>
    <col min="251" max="251" width="7.75" style="2" customWidth="1"/>
    <col min="252" max="252" width="6.75" style="2" customWidth="1"/>
    <col min="253" max="254" width="0" style="2" hidden="1" customWidth="1"/>
    <col min="255" max="255" width="28.625" style="2" customWidth="1"/>
    <col min="256" max="256" width="2" style="2" customWidth="1"/>
    <col min="257" max="257" width="2.5" style="2" customWidth="1"/>
    <col min="258" max="497" width="9" style="2"/>
    <col min="498" max="498" width="3.75" style="2" customWidth="1"/>
    <col min="499" max="499" width="0" style="2" hidden="1" customWidth="1"/>
    <col min="500" max="500" width="32.125" style="2" customWidth="1"/>
    <col min="501" max="501" width="14.625" style="2" customWidth="1"/>
    <col min="502" max="502" width="0" style="2" hidden="1" customWidth="1"/>
    <col min="503" max="503" width="13.875" style="2" customWidth="1"/>
    <col min="504" max="504" width="0" style="2" hidden="1" customWidth="1"/>
    <col min="505" max="505" width="7.625" style="2" customWidth="1"/>
    <col min="506" max="506" width="0" style="2" hidden="1" customWidth="1"/>
    <col min="507" max="507" width="7.75" style="2" customWidth="1"/>
    <col min="508" max="508" width="6.75" style="2" customWidth="1"/>
    <col min="509" max="510" width="0" style="2" hidden="1" customWidth="1"/>
    <col min="511" max="511" width="28.625" style="2" customWidth="1"/>
    <col min="512" max="512" width="2" style="2" customWidth="1"/>
    <col min="513" max="513" width="2.5" style="2" customWidth="1"/>
    <col min="514" max="753" width="9" style="2"/>
    <col min="754" max="754" width="3.75" style="2" customWidth="1"/>
    <col min="755" max="755" width="0" style="2" hidden="1" customWidth="1"/>
    <col min="756" max="756" width="32.125" style="2" customWidth="1"/>
    <col min="757" max="757" width="14.625" style="2" customWidth="1"/>
    <col min="758" max="758" width="0" style="2" hidden="1" customWidth="1"/>
    <col min="759" max="759" width="13.875" style="2" customWidth="1"/>
    <col min="760" max="760" width="0" style="2" hidden="1" customWidth="1"/>
    <col min="761" max="761" width="7.625" style="2" customWidth="1"/>
    <col min="762" max="762" width="0" style="2" hidden="1" customWidth="1"/>
    <col min="763" max="763" width="7.75" style="2" customWidth="1"/>
    <col min="764" max="764" width="6.75" style="2" customWidth="1"/>
    <col min="765" max="766" width="0" style="2" hidden="1" customWidth="1"/>
    <col min="767" max="767" width="28.625" style="2" customWidth="1"/>
    <col min="768" max="768" width="2" style="2" customWidth="1"/>
    <col min="769" max="769" width="2.5" style="2" customWidth="1"/>
    <col min="770" max="1009" width="9" style="2"/>
    <col min="1010" max="1010" width="3.75" style="2" customWidth="1"/>
    <col min="1011" max="1011" width="0" style="2" hidden="1" customWidth="1"/>
    <col min="1012" max="1012" width="32.125" style="2" customWidth="1"/>
    <col min="1013" max="1013" width="14.625" style="2" customWidth="1"/>
    <col min="1014" max="1014" width="0" style="2" hidden="1" customWidth="1"/>
    <col min="1015" max="1015" width="13.875" style="2" customWidth="1"/>
    <col min="1016" max="1016" width="0" style="2" hidden="1" customWidth="1"/>
    <col min="1017" max="1017" width="7.625" style="2" customWidth="1"/>
    <col min="1018" max="1018" width="0" style="2" hidden="1" customWidth="1"/>
    <col min="1019" max="1019" width="7.75" style="2" customWidth="1"/>
    <col min="1020" max="1020" width="6.75" style="2" customWidth="1"/>
    <col min="1021" max="1022" width="0" style="2" hidden="1" customWidth="1"/>
    <col min="1023" max="1023" width="28.625" style="2" customWidth="1"/>
    <col min="1024" max="1024" width="2" style="2" customWidth="1"/>
    <col min="1025" max="1025" width="2.5" style="2" customWidth="1"/>
    <col min="1026" max="1265" width="9" style="2"/>
    <col min="1266" max="1266" width="3.75" style="2" customWidth="1"/>
    <col min="1267" max="1267" width="0" style="2" hidden="1" customWidth="1"/>
    <col min="1268" max="1268" width="32.125" style="2" customWidth="1"/>
    <col min="1269" max="1269" width="14.625" style="2" customWidth="1"/>
    <col min="1270" max="1270" width="0" style="2" hidden="1" customWidth="1"/>
    <col min="1271" max="1271" width="13.875" style="2" customWidth="1"/>
    <col min="1272" max="1272" width="0" style="2" hidden="1" customWidth="1"/>
    <col min="1273" max="1273" width="7.625" style="2" customWidth="1"/>
    <col min="1274" max="1274" width="0" style="2" hidden="1" customWidth="1"/>
    <col min="1275" max="1275" width="7.75" style="2" customWidth="1"/>
    <col min="1276" max="1276" width="6.75" style="2" customWidth="1"/>
    <col min="1277" max="1278" width="0" style="2" hidden="1" customWidth="1"/>
    <col min="1279" max="1279" width="28.625" style="2" customWidth="1"/>
    <col min="1280" max="1280" width="2" style="2" customWidth="1"/>
    <col min="1281" max="1281" width="2.5" style="2" customWidth="1"/>
    <col min="1282" max="1521" width="9" style="2"/>
    <col min="1522" max="1522" width="3.75" style="2" customWidth="1"/>
    <col min="1523" max="1523" width="0" style="2" hidden="1" customWidth="1"/>
    <col min="1524" max="1524" width="32.125" style="2" customWidth="1"/>
    <col min="1525" max="1525" width="14.625" style="2" customWidth="1"/>
    <col min="1526" max="1526" width="0" style="2" hidden="1" customWidth="1"/>
    <col min="1527" max="1527" width="13.875" style="2" customWidth="1"/>
    <col min="1528" max="1528" width="0" style="2" hidden="1" customWidth="1"/>
    <col min="1529" max="1529" width="7.625" style="2" customWidth="1"/>
    <col min="1530" max="1530" width="0" style="2" hidden="1" customWidth="1"/>
    <col min="1531" max="1531" width="7.75" style="2" customWidth="1"/>
    <col min="1532" max="1532" width="6.75" style="2" customWidth="1"/>
    <col min="1533" max="1534" width="0" style="2" hidden="1" customWidth="1"/>
    <col min="1535" max="1535" width="28.625" style="2" customWidth="1"/>
    <col min="1536" max="1536" width="2" style="2" customWidth="1"/>
    <col min="1537" max="1537" width="2.5" style="2" customWidth="1"/>
    <col min="1538" max="1777" width="9" style="2"/>
    <col min="1778" max="1778" width="3.75" style="2" customWidth="1"/>
    <col min="1779" max="1779" width="0" style="2" hidden="1" customWidth="1"/>
    <col min="1780" max="1780" width="32.125" style="2" customWidth="1"/>
    <col min="1781" max="1781" width="14.625" style="2" customWidth="1"/>
    <col min="1782" max="1782" width="0" style="2" hidden="1" customWidth="1"/>
    <col min="1783" max="1783" width="13.875" style="2" customWidth="1"/>
    <col min="1784" max="1784" width="0" style="2" hidden="1" customWidth="1"/>
    <col min="1785" max="1785" width="7.625" style="2" customWidth="1"/>
    <col min="1786" max="1786" width="0" style="2" hidden="1" customWidth="1"/>
    <col min="1787" max="1787" width="7.75" style="2" customWidth="1"/>
    <col min="1788" max="1788" width="6.75" style="2" customWidth="1"/>
    <col min="1789" max="1790" width="0" style="2" hidden="1" customWidth="1"/>
    <col min="1791" max="1791" width="28.625" style="2" customWidth="1"/>
    <col min="1792" max="1792" width="2" style="2" customWidth="1"/>
    <col min="1793" max="1793" width="2.5" style="2" customWidth="1"/>
    <col min="1794" max="2033" width="9" style="2"/>
    <col min="2034" max="2034" width="3.75" style="2" customWidth="1"/>
    <col min="2035" max="2035" width="0" style="2" hidden="1" customWidth="1"/>
    <col min="2036" max="2036" width="32.125" style="2" customWidth="1"/>
    <col min="2037" max="2037" width="14.625" style="2" customWidth="1"/>
    <col min="2038" max="2038" width="0" style="2" hidden="1" customWidth="1"/>
    <col min="2039" max="2039" width="13.875" style="2" customWidth="1"/>
    <col min="2040" max="2040" width="0" style="2" hidden="1" customWidth="1"/>
    <col min="2041" max="2041" width="7.625" style="2" customWidth="1"/>
    <col min="2042" max="2042" width="0" style="2" hidden="1" customWidth="1"/>
    <col min="2043" max="2043" width="7.75" style="2" customWidth="1"/>
    <col min="2044" max="2044" width="6.75" style="2" customWidth="1"/>
    <col min="2045" max="2046" width="0" style="2" hidden="1" customWidth="1"/>
    <col min="2047" max="2047" width="28.625" style="2" customWidth="1"/>
    <col min="2048" max="2048" width="2" style="2" customWidth="1"/>
    <col min="2049" max="2049" width="2.5" style="2" customWidth="1"/>
    <col min="2050" max="2289" width="9" style="2"/>
    <col min="2290" max="2290" width="3.75" style="2" customWidth="1"/>
    <col min="2291" max="2291" width="0" style="2" hidden="1" customWidth="1"/>
    <col min="2292" max="2292" width="32.125" style="2" customWidth="1"/>
    <col min="2293" max="2293" width="14.625" style="2" customWidth="1"/>
    <col min="2294" max="2294" width="0" style="2" hidden="1" customWidth="1"/>
    <col min="2295" max="2295" width="13.875" style="2" customWidth="1"/>
    <col min="2296" max="2296" width="0" style="2" hidden="1" customWidth="1"/>
    <col min="2297" max="2297" width="7.625" style="2" customWidth="1"/>
    <col min="2298" max="2298" width="0" style="2" hidden="1" customWidth="1"/>
    <col min="2299" max="2299" width="7.75" style="2" customWidth="1"/>
    <col min="2300" max="2300" width="6.75" style="2" customWidth="1"/>
    <col min="2301" max="2302" width="0" style="2" hidden="1" customWidth="1"/>
    <col min="2303" max="2303" width="28.625" style="2" customWidth="1"/>
    <col min="2304" max="2304" width="2" style="2" customWidth="1"/>
    <col min="2305" max="2305" width="2.5" style="2" customWidth="1"/>
    <col min="2306" max="2545" width="9" style="2"/>
    <col min="2546" max="2546" width="3.75" style="2" customWidth="1"/>
    <col min="2547" max="2547" width="0" style="2" hidden="1" customWidth="1"/>
    <col min="2548" max="2548" width="32.125" style="2" customWidth="1"/>
    <col min="2549" max="2549" width="14.625" style="2" customWidth="1"/>
    <col min="2550" max="2550" width="0" style="2" hidden="1" customWidth="1"/>
    <col min="2551" max="2551" width="13.875" style="2" customWidth="1"/>
    <col min="2552" max="2552" width="0" style="2" hidden="1" customWidth="1"/>
    <col min="2553" max="2553" width="7.625" style="2" customWidth="1"/>
    <col min="2554" max="2554" width="0" style="2" hidden="1" customWidth="1"/>
    <col min="2555" max="2555" width="7.75" style="2" customWidth="1"/>
    <col min="2556" max="2556" width="6.75" style="2" customWidth="1"/>
    <col min="2557" max="2558" width="0" style="2" hidden="1" customWidth="1"/>
    <col min="2559" max="2559" width="28.625" style="2" customWidth="1"/>
    <col min="2560" max="2560" width="2" style="2" customWidth="1"/>
    <col min="2561" max="2561" width="2.5" style="2" customWidth="1"/>
    <col min="2562" max="2801" width="9" style="2"/>
    <col min="2802" max="2802" width="3.75" style="2" customWidth="1"/>
    <col min="2803" max="2803" width="0" style="2" hidden="1" customWidth="1"/>
    <col min="2804" max="2804" width="32.125" style="2" customWidth="1"/>
    <col min="2805" max="2805" width="14.625" style="2" customWidth="1"/>
    <col min="2806" max="2806" width="0" style="2" hidden="1" customWidth="1"/>
    <col min="2807" max="2807" width="13.875" style="2" customWidth="1"/>
    <col min="2808" max="2808" width="0" style="2" hidden="1" customWidth="1"/>
    <col min="2809" max="2809" width="7.625" style="2" customWidth="1"/>
    <col min="2810" max="2810" width="0" style="2" hidden="1" customWidth="1"/>
    <col min="2811" max="2811" width="7.75" style="2" customWidth="1"/>
    <col min="2812" max="2812" width="6.75" style="2" customWidth="1"/>
    <col min="2813" max="2814" width="0" style="2" hidden="1" customWidth="1"/>
    <col min="2815" max="2815" width="28.625" style="2" customWidth="1"/>
    <col min="2816" max="2816" width="2" style="2" customWidth="1"/>
    <col min="2817" max="2817" width="2.5" style="2" customWidth="1"/>
    <col min="2818" max="3057" width="9" style="2"/>
    <col min="3058" max="3058" width="3.75" style="2" customWidth="1"/>
    <col min="3059" max="3059" width="0" style="2" hidden="1" customWidth="1"/>
    <col min="3060" max="3060" width="32.125" style="2" customWidth="1"/>
    <col min="3061" max="3061" width="14.625" style="2" customWidth="1"/>
    <col min="3062" max="3062" width="0" style="2" hidden="1" customWidth="1"/>
    <col min="3063" max="3063" width="13.875" style="2" customWidth="1"/>
    <col min="3064" max="3064" width="0" style="2" hidden="1" customWidth="1"/>
    <col min="3065" max="3065" width="7.625" style="2" customWidth="1"/>
    <col min="3066" max="3066" width="0" style="2" hidden="1" customWidth="1"/>
    <col min="3067" max="3067" width="7.75" style="2" customWidth="1"/>
    <col min="3068" max="3068" width="6.75" style="2" customWidth="1"/>
    <col min="3069" max="3070" width="0" style="2" hidden="1" customWidth="1"/>
    <col min="3071" max="3071" width="28.625" style="2" customWidth="1"/>
    <col min="3072" max="3072" width="2" style="2" customWidth="1"/>
    <col min="3073" max="3073" width="2.5" style="2" customWidth="1"/>
    <col min="3074" max="3313" width="9" style="2"/>
    <col min="3314" max="3314" width="3.75" style="2" customWidth="1"/>
    <col min="3315" max="3315" width="0" style="2" hidden="1" customWidth="1"/>
    <col min="3316" max="3316" width="32.125" style="2" customWidth="1"/>
    <col min="3317" max="3317" width="14.625" style="2" customWidth="1"/>
    <col min="3318" max="3318" width="0" style="2" hidden="1" customWidth="1"/>
    <col min="3319" max="3319" width="13.875" style="2" customWidth="1"/>
    <col min="3320" max="3320" width="0" style="2" hidden="1" customWidth="1"/>
    <col min="3321" max="3321" width="7.625" style="2" customWidth="1"/>
    <col min="3322" max="3322" width="0" style="2" hidden="1" customWidth="1"/>
    <col min="3323" max="3323" width="7.75" style="2" customWidth="1"/>
    <col min="3324" max="3324" width="6.75" style="2" customWidth="1"/>
    <col min="3325" max="3326" width="0" style="2" hidden="1" customWidth="1"/>
    <col min="3327" max="3327" width="28.625" style="2" customWidth="1"/>
    <col min="3328" max="3328" width="2" style="2" customWidth="1"/>
    <col min="3329" max="3329" width="2.5" style="2" customWidth="1"/>
    <col min="3330" max="3569" width="9" style="2"/>
    <col min="3570" max="3570" width="3.75" style="2" customWidth="1"/>
    <col min="3571" max="3571" width="0" style="2" hidden="1" customWidth="1"/>
    <col min="3572" max="3572" width="32.125" style="2" customWidth="1"/>
    <col min="3573" max="3573" width="14.625" style="2" customWidth="1"/>
    <col min="3574" max="3574" width="0" style="2" hidden="1" customWidth="1"/>
    <col min="3575" max="3575" width="13.875" style="2" customWidth="1"/>
    <col min="3576" max="3576" width="0" style="2" hidden="1" customWidth="1"/>
    <col min="3577" max="3577" width="7.625" style="2" customWidth="1"/>
    <col min="3578" max="3578" width="0" style="2" hidden="1" customWidth="1"/>
    <col min="3579" max="3579" width="7.75" style="2" customWidth="1"/>
    <col min="3580" max="3580" width="6.75" style="2" customWidth="1"/>
    <col min="3581" max="3582" width="0" style="2" hidden="1" customWidth="1"/>
    <col min="3583" max="3583" width="28.625" style="2" customWidth="1"/>
    <col min="3584" max="3584" width="2" style="2" customWidth="1"/>
    <col min="3585" max="3585" width="2.5" style="2" customWidth="1"/>
    <col min="3586" max="3825" width="9" style="2"/>
    <col min="3826" max="3826" width="3.75" style="2" customWidth="1"/>
    <col min="3827" max="3827" width="0" style="2" hidden="1" customWidth="1"/>
    <col min="3828" max="3828" width="32.125" style="2" customWidth="1"/>
    <col min="3829" max="3829" width="14.625" style="2" customWidth="1"/>
    <col min="3830" max="3830" width="0" style="2" hidden="1" customWidth="1"/>
    <col min="3831" max="3831" width="13.875" style="2" customWidth="1"/>
    <col min="3832" max="3832" width="0" style="2" hidden="1" customWidth="1"/>
    <col min="3833" max="3833" width="7.625" style="2" customWidth="1"/>
    <col min="3834" max="3834" width="0" style="2" hidden="1" customWidth="1"/>
    <col min="3835" max="3835" width="7.75" style="2" customWidth="1"/>
    <col min="3836" max="3836" width="6.75" style="2" customWidth="1"/>
    <col min="3837" max="3838" width="0" style="2" hidden="1" customWidth="1"/>
    <col min="3839" max="3839" width="28.625" style="2" customWidth="1"/>
    <col min="3840" max="3840" width="2" style="2" customWidth="1"/>
    <col min="3841" max="3841" width="2.5" style="2" customWidth="1"/>
    <col min="3842" max="4081" width="9" style="2"/>
    <col min="4082" max="4082" width="3.75" style="2" customWidth="1"/>
    <col min="4083" max="4083" width="0" style="2" hidden="1" customWidth="1"/>
    <col min="4084" max="4084" width="32.125" style="2" customWidth="1"/>
    <col min="4085" max="4085" width="14.625" style="2" customWidth="1"/>
    <col min="4086" max="4086" width="0" style="2" hidden="1" customWidth="1"/>
    <col min="4087" max="4087" width="13.875" style="2" customWidth="1"/>
    <col min="4088" max="4088" width="0" style="2" hidden="1" customWidth="1"/>
    <col min="4089" max="4089" width="7.625" style="2" customWidth="1"/>
    <col min="4090" max="4090" width="0" style="2" hidden="1" customWidth="1"/>
    <col min="4091" max="4091" width="7.75" style="2" customWidth="1"/>
    <col min="4092" max="4092" width="6.75" style="2" customWidth="1"/>
    <col min="4093" max="4094" width="0" style="2" hidden="1" customWidth="1"/>
    <col min="4095" max="4095" width="28.625" style="2" customWidth="1"/>
    <col min="4096" max="4096" width="2" style="2" customWidth="1"/>
    <col min="4097" max="4097" width="2.5" style="2" customWidth="1"/>
    <col min="4098" max="4337" width="9" style="2"/>
    <col min="4338" max="4338" width="3.75" style="2" customWidth="1"/>
    <col min="4339" max="4339" width="0" style="2" hidden="1" customWidth="1"/>
    <col min="4340" max="4340" width="32.125" style="2" customWidth="1"/>
    <col min="4341" max="4341" width="14.625" style="2" customWidth="1"/>
    <col min="4342" max="4342" width="0" style="2" hidden="1" customWidth="1"/>
    <col min="4343" max="4343" width="13.875" style="2" customWidth="1"/>
    <col min="4344" max="4344" width="0" style="2" hidden="1" customWidth="1"/>
    <col min="4345" max="4345" width="7.625" style="2" customWidth="1"/>
    <col min="4346" max="4346" width="0" style="2" hidden="1" customWidth="1"/>
    <col min="4347" max="4347" width="7.75" style="2" customWidth="1"/>
    <col min="4348" max="4348" width="6.75" style="2" customWidth="1"/>
    <col min="4349" max="4350" width="0" style="2" hidden="1" customWidth="1"/>
    <col min="4351" max="4351" width="28.625" style="2" customWidth="1"/>
    <col min="4352" max="4352" width="2" style="2" customWidth="1"/>
    <col min="4353" max="4353" width="2.5" style="2" customWidth="1"/>
    <col min="4354" max="4593" width="9" style="2"/>
    <col min="4594" max="4594" width="3.75" style="2" customWidth="1"/>
    <col min="4595" max="4595" width="0" style="2" hidden="1" customWidth="1"/>
    <col min="4596" max="4596" width="32.125" style="2" customWidth="1"/>
    <col min="4597" max="4597" width="14.625" style="2" customWidth="1"/>
    <col min="4598" max="4598" width="0" style="2" hidden="1" customWidth="1"/>
    <col min="4599" max="4599" width="13.875" style="2" customWidth="1"/>
    <col min="4600" max="4600" width="0" style="2" hidden="1" customWidth="1"/>
    <col min="4601" max="4601" width="7.625" style="2" customWidth="1"/>
    <col min="4602" max="4602" width="0" style="2" hidden="1" customWidth="1"/>
    <col min="4603" max="4603" width="7.75" style="2" customWidth="1"/>
    <col min="4604" max="4604" width="6.75" style="2" customWidth="1"/>
    <col min="4605" max="4606" width="0" style="2" hidden="1" customWidth="1"/>
    <col min="4607" max="4607" width="28.625" style="2" customWidth="1"/>
    <col min="4608" max="4608" width="2" style="2" customWidth="1"/>
    <col min="4609" max="4609" width="2.5" style="2" customWidth="1"/>
    <col min="4610" max="4849" width="9" style="2"/>
    <col min="4850" max="4850" width="3.75" style="2" customWidth="1"/>
    <col min="4851" max="4851" width="0" style="2" hidden="1" customWidth="1"/>
    <col min="4852" max="4852" width="32.125" style="2" customWidth="1"/>
    <col min="4853" max="4853" width="14.625" style="2" customWidth="1"/>
    <col min="4854" max="4854" width="0" style="2" hidden="1" customWidth="1"/>
    <col min="4855" max="4855" width="13.875" style="2" customWidth="1"/>
    <col min="4856" max="4856" width="0" style="2" hidden="1" customWidth="1"/>
    <col min="4857" max="4857" width="7.625" style="2" customWidth="1"/>
    <col min="4858" max="4858" width="0" style="2" hidden="1" customWidth="1"/>
    <col min="4859" max="4859" width="7.75" style="2" customWidth="1"/>
    <col min="4860" max="4860" width="6.75" style="2" customWidth="1"/>
    <col min="4861" max="4862" width="0" style="2" hidden="1" customWidth="1"/>
    <col min="4863" max="4863" width="28.625" style="2" customWidth="1"/>
    <col min="4864" max="4864" width="2" style="2" customWidth="1"/>
    <col min="4865" max="4865" width="2.5" style="2" customWidth="1"/>
    <col min="4866" max="5105" width="9" style="2"/>
    <col min="5106" max="5106" width="3.75" style="2" customWidth="1"/>
    <col min="5107" max="5107" width="0" style="2" hidden="1" customWidth="1"/>
    <col min="5108" max="5108" width="32.125" style="2" customWidth="1"/>
    <col min="5109" max="5109" width="14.625" style="2" customWidth="1"/>
    <col min="5110" max="5110" width="0" style="2" hidden="1" customWidth="1"/>
    <col min="5111" max="5111" width="13.875" style="2" customWidth="1"/>
    <col min="5112" max="5112" width="0" style="2" hidden="1" customWidth="1"/>
    <col min="5113" max="5113" width="7.625" style="2" customWidth="1"/>
    <col min="5114" max="5114" width="0" style="2" hidden="1" customWidth="1"/>
    <col min="5115" max="5115" width="7.75" style="2" customWidth="1"/>
    <col min="5116" max="5116" width="6.75" style="2" customWidth="1"/>
    <col min="5117" max="5118" width="0" style="2" hidden="1" customWidth="1"/>
    <col min="5119" max="5119" width="28.625" style="2" customWidth="1"/>
    <col min="5120" max="5120" width="2" style="2" customWidth="1"/>
    <col min="5121" max="5121" width="2.5" style="2" customWidth="1"/>
    <col min="5122" max="5361" width="9" style="2"/>
    <col min="5362" max="5362" width="3.75" style="2" customWidth="1"/>
    <col min="5363" max="5363" width="0" style="2" hidden="1" customWidth="1"/>
    <col min="5364" max="5364" width="32.125" style="2" customWidth="1"/>
    <col min="5365" max="5365" width="14.625" style="2" customWidth="1"/>
    <col min="5366" max="5366" width="0" style="2" hidden="1" customWidth="1"/>
    <col min="5367" max="5367" width="13.875" style="2" customWidth="1"/>
    <col min="5368" max="5368" width="0" style="2" hidden="1" customWidth="1"/>
    <col min="5369" max="5369" width="7.625" style="2" customWidth="1"/>
    <col min="5370" max="5370" width="0" style="2" hidden="1" customWidth="1"/>
    <col min="5371" max="5371" width="7.75" style="2" customWidth="1"/>
    <col min="5372" max="5372" width="6.75" style="2" customWidth="1"/>
    <col min="5373" max="5374" width="0" style="2" hidden="1" customWidth="1"/>
    <col min="5375" max="5375" width="28.625" style="2" customWidth="1"/>
    <col min="5376" max="5376" width="2" style="2" customWidth="1"/>
    <col min="5377" max="5377" width="2.5" style="2" customWidth="1"/>
    <col min="5378" max="5617" width="9" style="2"/>
    <col min="5618" max="5618" width="3.75" style="2" customWidth="1"/>
    <col min="5619" max="5619" width="0" style="2" hidden="1" customWidth="1"/>
    <col min="5620" max="5620" width="32.125" style="2" customWidth="1"/>
    <col min="5621" max="5621" width="14.625" style="2" customWidth="1"/>
    <col min="5622" max="5622" width="0" style="2" hidden="1" customWidth="1"/>
    <col min="5623" max="5623" width="13.875" style="2" customWidth="1"/>
    <col min="5624" max="5624" width="0" style="2" hidden="1" customWidth="1"/>
    <col min="5625" max="5625" width="7.625" style="2" customWidth="1"/>
    <col min="5626" max="5626" width="0" style="2" hidden="1" customWidth="1"/>
    <col min="5627" max="5627" width="7.75" style="2" customWidth="1"/>
    <col min="5628" max="5628" width="6.75" style="2" customWidth="1"/>
    <col min="5629" max="5630" width="0" style="2" hidden="1" customWidth="1"/>
    <col min="5631" max="5631" width="28.625" style="2" customWidth="1"/>
    <col min="5632" max="5632" width="2" style="2" customWidth="1"/>
    <col min="5633" max="5633" width="2.5" style="2" customWidth="1"/>
    <col min="5634" max="5873" width="9" style="2"/>
    <col min="5874" max="5874" width="3.75" style="2" customWidth="1"/>
    <col min="5875" max="5875" width="0" style="2" hidden="1" customWidth="1"/>
    <col min="5876" max="5876" width="32.125" style="2" customWidth="1"/>
    <col min="5877" max="5877" width="14.625" style="2" customWidth="1"/>
    <col min="5878" max="5878" width="0" style="2" hidden="1" customWidth="1"/>
    <col min="5879" max="5879" width="13.875" style="2" customWidth="1"/>
    <col min="5880" max="5880" width="0" style="2" hidden="1" customWidth="1"/>
    <col min="5881" max="5881" width="7.625" style="2" customWidth="1"/>
    <col min="5882" max="5882" width="0" style="2" hidden="1" customWidth="1"/>
    <col min="5883" max="5883" width="7.75" style="2" customWidth="1"/>
    <col min="5884" max="5884" width="6.75" style="2" customWidth="1"/>
    <col min="5885" max="5886" width="0" style="2" hidden="1" customWidth="1"/>
    <col min="5887" max="5887" width="28.625" style="2" customWidth="1"/>
    <col min="5888" max="5888" width="2" style="2" customWidth="1"/>
    <col min="5889" max="5889" width="2.5" style="2" customWidth="1"/>
    <col min="5890" max="6129" width="9" style="2"/>
    <col min="6130" max="6130" width="3.75" style="2" customWidth="1"/>
    <col min="6131" max="6131" width="0" style="2" hidden="1" customWidth="1"/>
    <col min="6132" max="6132" width="32.125" style="2" customWidth="1"/>
    <col min="6133" max="6133" width="14.625" style="2" customWidth="1"/>
    <col min="6134" max="6134" width="0" style="2" hidden="1" customWidth="1"/>
    <col min="6135" max="6135" width="13.875" style="2" customWidth="1"/>
    <col min="6136" max="6136" width="0" style="2" hidden="1" customWidth="1"/>
    <col min="6137" max="6137" width="7.625" style="2" customWidth="1"/>
    <col min="6138" max="6138" width="0" style="2" hidden="1" customWidth="1"/>
    <col min="6139" max="6139" width="7.75" style="2" customWidth="1"/>
    <col min="6140" max="6140" width="6.75" style="2" customWidth="1"/>
    <col min="6141" max="6142" width="0" style="2" hidden="1" customWidth="1"/>
    <col min="6143" max="6143" width="28.625" style="2" customWidth="1"/>
    <col min="6144" max="6144" width="2" style="2" customWidth="1"/>
    <col min="6145" max="6145" width="2.5" style="2" customWidth="1"/>
    <col min="6146" max="6385" width="9" style="2"/>
    <col min="6386" max="6386" width="3.75" style="2" customWidth="1"/>
    <col min="6387" max="6387" width="0" style="2" hidden="1" customWidth="1"/>
    <col min="6388" max="6388" width="32.125" style="2" customWidth="1"/>
    <col min="6389" max="6389" width="14.625" style="2" customWidth="1"/>
    <col min="6390" max="6390" width="0" style="2" hidden="1" customWidth="1"/>
    <col min="6391" max="6391" width="13.875" style="2" customWidth="1"/>
    <col min="6392" max="6392" width="0" style="2" hidden="1" customWidth="1"/>
    <col min="6393" max="6393" width="7.625" style="2" customWidth="1"/>
    <col min="6394" max="6394" width="0" style="2" hidden="1" customWidth="1"/>
    <col min="6395" max="6395" width="7.75" style="2" customWidth="1"/>
    <col min="6396" max="6396" width="6.75" style="2" customWidth="1"/>
    <col min="6397" max="6398" width="0" style="2" hidden="1" customWidth="1"/>
    <col min="6399" max="6399" width="28.625" style="2" customWidth="1"/>
    <col min="6400" max="6400" width="2" style="2" customWidth="1"/>
    <col min="6401" max="6401" width="2.5" style="2" customWidth="1"/>
    <col min="6402" max="6641" width="9" style="2"/>
    <col min="6642" max="6642" width="3.75" style="2" customWidth="1"/>
    <col min="6643" max="6643" width="0" style="2" hidden="1" customWidth="1"/>
    <col min="6644" max="6644" width="32.125" style="2" customWidth="1"/>
    <col min="6645" max="6645" width="14.625" style="2" customWidth="1"/>
    <col min="6646" max="6646" width="0" style="2" hidden="1" customWidth="1"/>
    <col min="6647" max="6647" width="13.875" style="2" customWidth="1"/>
    <col min="6648" max="6648" width="0" style="2" hidden="1" customWidth="1"/>
    <col min="6649" max="6649" width="7.625" style="2" customWidth="1"/>
    <col min="6650" max="6650" width="0" style="2" hidden="1" customWidth="1"/>
    <col min="6651" max="6651" width="7.75" style="2" customWidth="1"/>
    <col min="6652" max="6652" width="6.75" style="2" customWidth="1"/>
    <col min="6653" max="6654" width="0" style="2" hidden="1" customWidth="1"/>
    <col min="6655" max="6655" width="28.625" style="2" customWidth="1"/>
    <col min="6656" max="6656" width="2" style="2" customWidth="1"/>
    <col min="6657" max="6657" width="2.5" style="2" customWidth="1"/>
    <col min="6658" max="6897" width="9" style="2"/>
    <col min="6898" max="6898" width="3.75" style="2" customWidth="1"/>
    <col min="6899" max="6899" width="0" style="2" hidden="1" customWidth="1"/>
    <col min="6900" max="6900" width="32.125" style="2" customWidth="1"/>
    <col min="6901" max="6901" width="14.625" style="2" customWidth="1"/>
    <col min="6902" max="6902" width="0" style="2" hidden="1" customWidth="1"/>
    <col min="6903" max="6903" width="13.875" style="2" customWidth="1"/>
    <col min="6904" max="6904" width="0" style="2" hidden="1" customWidth="1"/>
    <col min="6905" max="6905" width="7.625" style="2" customWidth="1"/>
    <col min="6906" max="6906" width="0" style="2" hidden="1" customWidth="1"/>
    <col min="6907" max="6907" width="7.75" style="2" customWidth="1"/>
    <col min="6908" max="6908" width="6.75" style="2" customWidth="1"/>
    <col min="6909" max="6910" width="0" style="2" hidden="1" customWidth="1"/>
    <col min="6911" max="6911" width="28.625" style="2" customWidth="1"/>
    <col min="6912" max="6912" width="2" style="2" customWidth="1"/>
    <col min="6913" max="6913" width="2.5" style="2" customWidth="1"/>
    <col min="6914" max="7153" width="9" style="2"/>
    <col min="7154" max="7154" width="3.75" style="2" customWidth="1"/>
    <col min="7155" max="7155" width="0" style="2" hidden="1" customWidth="1"/>
    <col min="7156" max="7156" width="32.125" style="2" customWidth="1"/>
    <col min="7157" max="7157" width="14.625" style="2" customWidth="1"/>
    <col min="7158" max="7158" width="0" style="2" hidden="1" customWidth="1"/>
    <col min="7159" max="7159" width="13.875" style="2" customWidth="1"/>
    <col min="7160" max="7160" width="0" style="2" hidden="1" customWidth="1"/>
    <col min="7161" max="7161" width="7.625" style="2" customWidth="1"/>
    <col min="7162" max="7162" width="0" style="2" hidden="1" customWidth="1"/>
    <col min="7163" max="7163" width="7.75" style="2" customWidth="1"/>
    <col min="7164" max="7164" width="6.75" style="2" customWidth="1"/>
    <col min="7165" max="7166" width="0" style="2" hidden="1" customWidth="1"/>
    <col min="7167" max="7167" width="28.625" style="2" customWidth="1"/>
    <col min="7168" max="7168" width="2" style="2" customWidth="1"/>
    <col min="7169" max="7169" width="2.5" style="2" customWidth="1"/>
    <col min="7170" max="7409" width="9" style="2"/>
    <col min="7410" max="7410" width="3.75" style="2" customWidth="1"/>
    <col min="7411" max="7411" width="0" style="2" hidden="1" customWidth="1"/>
    <col min="7412" max="7412" width="32.125" style="2" customWidth="1"/>
    <col min="7413" max="7413" width="14.625" style="2" customWidth="1"/>
    <col min="7414" max="7414" width="0" style="2" hidden="1" customWidth="1"/>
    <col min="7415" max="7415" width="13.875" style="2" customWidth="1"/>
    <col min="7416" max="7416" width="0" style="2" hidden="1" customWidth="1"/>
    <col min="7417" max="7417" width="7.625" style="2" customWidth="1"/>
    <col min="7418" max="7418" width="0" style="2" hidden="1" customWidth="1"/>
    <col min="7419" max="7419" width="7.75" style="2" customWidth="1"/>
    <col min="7420" max="7420" width="6.75" style="2" customWidth="1"/>
    <col min="7421" max="7422" width="0" style="2" hidden="1" customWidth="1"/>
    <col min="7423" max="7423" width="28.625" style="2" customWidth="1"/>
    <col min="7424" max="7424" width="2" style="2" customWidth="1"/>
    <col min="7425" max="7425" width="2.5" style="2" customWidth="1"/>
    <col min="7426" max="7665" width="9" style="2"/>
    <col min="7666" max="7666" width="3.75" style="2" customWidth="1"/>
    <col min="7667" max="7667" width="0" style="2" hidden="1" customWidth="1"/>
    <col min="7668" max="7668" width="32.125" style="2" customWidth="1"/>
    <col min="7669" max="7669" width="14.625" style="2" customWidth="1"/>
    <col min="7670" max="7670" width="0" style="2" hidden="1" customWidth="1"/>
    <col min="7671" max="7671" width="13.875" style="2" customWidth="1"/>
    <col min="7672" max="7672" width="0" style="2" hidden="1" customWidth="1"/>
    <col min="7673" max="7673" width="7.625" style="2" customWidth="1"/>
    <col min="7674" max="7674" width="0" style="2" hidden="1" customWidth="1"/>
    <col min="7675" max="7675" width="7.75" style="2" customWidth="1"/>
    <col min="7676" max="7676" width="6.75" style="2" customWidth="1"/>
    <col min="7677" max="7678" width="0" style="2" hidden="1" customWidth="1"/>
    <col min="7679" max="7679" width="28.625" style="2" customWidth="1"/>
    <col min="7680" max="7680" width="2" style="2" customWidth="1"/>
    <col min="7681" max="7681" width="2.5" style="2" customWidth="1"/>
    <col min="7682" max="7921" width="9" style="2"/>
    <col min="7922" max="7922" width="3.75" style="2" customWidth="1"/>
    <col min="7923" max="7923" width="0" style="2" hidden="1" customWidth="1"/>
    <col min="7924" max="7924" width="32.125" style="2" customWidth="1"/>
    <col min="7925" max="7925" width="14.625" style="2" customWidth="1"/>
    <col min="7926" max="7926" width="0" style="2" hidden="1" customWidth="1"/>
    <col min="7927" max="7927" width="13.875" style="2" customWidth="1"/>
    <col min="7928" max="7928" width="0" style="2" hidden="1" customWidth="1"/>
    <col min="7929" max="7929" width="7.625" style="2" customWidth="1"/>
    <col min="7930" max="7930" width="0" style="2" hidden="1" customWidth="1"/>
    <col min="7931" max="7931" width="7.75" style="2" customWidth="1"/>
    <col min="7932" max="7932" width="6.75" style="2" customWidth="1"/>
    <col min="7933" max="7934" width="0" style="2" hidden="1" customWidth="1"/>
    <col min="7935" max="7935" width="28.625" style="2" customWidth="1"/>
    <col min="7936" max="7936" width="2" style="2" customWidth="1"/>
    <col min="7937" max="7937" width="2.5" style="2" customWidth="1"/>
    <col min="7938" max="8177" width="9" style="2"/>
    <col min="8178" max="8178" width="3.75" style="2" customWidth="1"/>
    <col min="8179" max="8179" width="0" style="2" hidden="1" customWidth="1"/>
    <col min="8180" max="8180" width="32.125" style="2" customWidth="1"/>
    <col min="8181" max="8181" width="14.625" style="2" customWidth="1"/>
    <col min="8182" max="8182" width="0" style="2" hidden="1" customWidth="1"/>
    <col min="8183" max="8183" width="13.875" style="2" customWidth="1"/>
    <col min="8184" max="8184" width="0" style="2" hidden="1" customWidth="1"/>
    <col min="8185" max="8185" width="7.625" style="2" customWidth="1"/>
    <col min="8186" max="8186" width="0" style="2" hidden="1" customWidth="1"/>
    <col min="8187" max="8187" width="7.75" style="2" customWidth="1"/>
    <col min="8188" max="8188" width="6.75" style="2" customWidth="1"/>
    <col min="8189" max="8190" width="0" style="2" hidden="1" customWidth="1"/>
    <col min="8191" max="8191" width="28.625" style="2" customWidth="1"/>
    <col min="8192" max="8192" width="2" style="2" customWidth="1"/>
    <col min="8193" max="8193" width="2.5" style="2" customWidth="1"/>
    <col min="8194" max="8433" width="9" style="2"/>
    <col min="8434" max="8434" width="3.75" style="2" customWidth="1"/>
    <col min="8435" max="8435" width="0" style="2" hidden="1" customWidth="1"/>
    <col min="8436" max="8436" width="32.125" style="2" customWidth="1"/>
    <col min="8437" max="8437" width="14.625" style="2" customWidth="1"/>
    <col min="8438" max="8438" width="0" style="2" hidden="1" customWidth="1"/>
    <col min="8439" max="8439" width="13.875" style="2" customWidth="1"/>
    <col min="8440" max="8440" width="0" style="2" hidden="1" customWidth="1"/>
    <col min="8441" max="8441" width="7.625" style="2" customWidth="1"/>
    <col min="8442" max="8442" width="0" style="2" hidden="1" customWidth="1"/>
    <col min="8443" max="8443" width="7.75" style="2" customWidth="1"/>
    <col min="8444" max="8444" width="6.75" style="2" customWidth="1"/>
    <col min="8445" max="8446" width="0" style="2" hidden="1" customWidth="1"/>
    <col min="8447" max="8447" width="28.625" style="2" customWidth="1"/>
    <col min="8448" max="8448" width="2" style="2" customWidth="1"/>
    <col min="8449" max="8449" width="2.5" style="2" customWidth="1"/>
    <col min="8450" max="8689" width="9" style="2"/>
    <col min="8690" max="8690" width="3.75" style="2" customWidth="1"/>
    <col min="8691" max="8691" width="0" style="2" hidden="1" customWidth="1"/>
    <col min="8692" max="8692" width="32.125" style="2" customWidth="1"/>
    <col min="8693" max="8693" width="14.625" style="2" customWidth="1"/>
    <col min="8694" max="8694" width="0" style="2" hidden="1" customWidth="1"/>
    <col min="8695" max="8695" width="13.875" style="2" customWidth="1"/>
    <col min="8696" max="8696" width="0" style="2" hidden="1" customWidth="1"/>
    <col min="8697" max="8697" width="7.625" style="2" customWidth="1"/>
    <col min="8698" max="8698" width="0" style="2" hidden="1" customWidth="1"/>
    <col min="8699" max="8699" width="7.75" style="2" customWidth="1"/>
    <col min="8700" max="8700" width="6.75" style="2" customWidth="1"/>
    <col min="8701" max="8702" width="0" style="2" hidden="1" customWidth="1"/>
    <col min="8703" max="8703" width="28.625" style="2" customWidth="1"/>
    <col min="8704" max="8704" width="2" style="2" customWidth="1"/>
    <col min="8705" max="8705" width="2.5" style="2" customWidth="1"/>
    <col min="8706" max="8945" width="9" style="2"/>
    <col min="8946" max="8946" width="3.75" style="2" customWidth="1"/>
    <col min="8947" max="8947" width="0" style="2" hidden="1" customWidth="1"/>
    <col min="8948" max="8948" width="32.125" style="2" customWidth="1"/>
    <col min="8949" max="8949" width="14.625" style="2" customWidth="1"/>
    <col min="8950" max="8950" width="0" style="2" hidden="1" customWidth="1"/>
    <col min="8951" max="8951" width="13.875" style="2" customWidth="1"/>
    <col min="8952" max="8952" width="0" style="2" hidden="1" customWidth="1"/>
    <col min="8953" max="8953" width="7.625" style="2" customWidth="1"/>
    <col min="8954" max="8954" width="0" style="2" hidden="1" customWidth="1"/>
    <col min="8955" max="8955" width="7.75" style="2" customWidth="1"/>
    <col min="8956" max="8956" width="6.75" style="2" customWidth="1"/>
    <col min="8957" max="8958" width="0" style="2" hidden="1" customWidth="1"/>
    <col min="8959" max="8959" width="28.625" style="2" customWidth="1"/>
    <col min="8960" max="8960" width="2" style="2" customWidth="1"/>
    <col min="8961" max="8961" width="2.5" style="2" customWidth="1"/>
    <col min="8962" max="9201" width="9" style="2"/>
    <col min="9202" max="9202" width="3.75" style="2" customWidth="1"/>
    <col min="9203" max="9203" width="0" style="2" hidden="1" customWidth="1"/>
    <col min="9204" max="9204" width="32.125" style="2" customWidth="1"/>
    <col min="9205" max="9205" width="14.625" style="2" customWidth="1"/>
    <col min="9206" max="9206" width="0" style="2" hidden="1" customWidth="1"/>
    <col min="9207" max="9207" width="13.875" style="2" customWidth="1"/>
    <col min="9208" max="9208" width="0" style="2" hidden="1" customWidth="1"/>
    <col min="9209" max="9209" width="7.625" style="2" customWidth="1"/>
    <col min="9210" max="9210" width="0" style="2" hidden="1" customWidth="1"/>
    <col min="9211" max="9211" width="7.75" style="2" customWidth="1"/>
    <col min="9212" max="9212" width="6.75" style="2" customWidth="1"/>
    <col min="9213" max="9214" width="0" style="2" hidden="1" customWidth="1"/>
    <col min="9215" max="9215" width="28.625" style="2" customWidth="1"/>
    <col min="9216" max="9216" width="2" style="2" customWidth="1"/>
    <col min="9217" max="9217" width="2.5" style="2" customWidth="1"/>
    <col min="9218" max="9457" width="9" style="2"/>
    <col min="9458" max="9458" width="3.75" style="2" customWidth="1"/>
    <col min="9459" max="9459" width="0" style="2" hidden="1" customWidth="1"/>
    <col min="9460" max="9460" width="32.125" style="2" customWidth="1"/>
    <col min="9461" max="9461" width="14.625" style="2" customWidth="1"/>
    <col min="9462" max="9462" width="0" style="2" hidden="1" customWidth="1"/>
    <col min="9463" max="9463" width="13.875" style="2" customWidth="1"/>
    <col min="9464" max="9464" width="0" style="2" hidden="1" customWidth="1"/>
    <col min="9465" max="9465" width="7.625" style="2" customWidth="1"/>
    <col min="9466" max="9466" width="0" style="2" hidden="1" customWidth="1"/>
    <col min="9467" max="9467" width="7.75" style="2" customWidth="1"/>
    <col min="9468" max="9468" width="6.75" style="2" customWidth="1"/>
    <col min="9469" max="9470" width="0" style="2" hidden="1" customWidth="1"/>
    <col min="9471" max="9471" width="28.625" style="2" customWidth="1"/>
    <col min="9472" max="9472" width="2" style="2" customWidth="1"/>
    <col min="9473" max="9473" width="2.5" style="2" customWidth="1"/>
    <col min="9474" max="9713" width="9" style="2"/>
    <col min="9714" max="9714" width="3.75" style="2" customWidth="1"/>
    <col min="9715" max="9715" width="0" style="2" hidden="1" customWidth="1"/>
    <col min="9716" max="9716" width="32.125" style="2" customWidth="1"/>
    <col min="9717" max="9717" width="14.625" style="2" customWidth="1"/>
    <col min="9718" max="9718" width="0" style="2" hidden="1" customWidth="1"/>
    <col min="9719" max="9719" width="13.875" style="2" customWidth="1"/>
    <col min="9720" max="9720" width="0" style="2" hidden="1" customWidth="1"/>
    <col min="9721" max="9721" width="7.625" style="2" customWidth="1"/>
    <col min="9722" max="9722" width="0" style="2" hidden="1" customWidth="1"/>
    <col min="9723" max="9723" width="7.75" style="2" customWidth="1"/>
    <col min="9724" max="9724" width="6.75" style="2" customWidth="1"/>
    <col min="9725" max="9726" width="0" style="2" hidden="1" customWidth="1"/>
    <col min="9727" max="9727" width="28.625" style="2" customWidth="1"/>
    <col min="9728" max="9728" width="2" style="2" customWidth="1"/>
    <col min="9729" max="9729" width="2.5" style="2" customWidth="1"/>
    <col min="9730" max="9969" width="9" style="2"/>
    <col min="9970" max="9970" width="3.75" style="2" customWidth="1"/>
    <col min="9971" max="9971" width="0" style="2" hidden="1" customWidth="1"/>
    <col min="9972" max="9972" width="32.125" style="2" customWidth="1"/>
    <col min="9973" max="9973" width="14.625" style="2" customWidth="1"/>
    <col min="9974" max="9974" width="0" style="2" hidden="1" customWidth="1"/>
    <col min="9975" max="9975" width="13.875" style="2" customWidth="1"/>
    <col min="9976" max="9976" width="0" style="2" hidden="1" customWidth="1"/>
    <col min="9977" max="9977" width="7.625" style="2" customWidth="1"/>
    <col min="9978" max="9978" width="0" style="2" hidden="1" customWidth="1"/>
    <col min="9979" max="9979" width="7.75" style="2" customWidth="1"/>
    <col min="9980" max="9980" width="6.75" style="2" customWidth="1"/>
    <col min="9981" max="9982" width="0" style="2" hidden="1" customWidth="1"/>
    <col min="9983" max="9983" width="28.625" style="2" customWidth="1"/>
    <col min="9984" max="9984" width="2" style="2" customWidth="1"/>
    <col min="9985" max="9985" width="2.5" style="2" customWidth="1"/>
    <col min="9986" max="10225" width="9" style="2"/>
    <col min="10226" max="10226" width="3.75" style="2" customWidth="1"/>
    <col min="10227" max="10227" width="0" style="2" hidden="1" customWidth="1"/>
    <col min="10228" max="10228" width="32.125" style="2" customWidth="1"/>
    <col min="10229" max="10229" width="14.625" style="2" customWidth="1"/>
    <col min="10230" max="10230" width="0" style="2" hidden="1" customWidth="1"/>
    <col min="10231" max="10231" width="13.875" style="2" customWidth="1"/>
    <col min="10232" max="10232" width="0" style="2" hidden="1" customWidth="1"/>
    <col min="10233" max="10233" width="7.625" style="2" customWidth="1"/>
    <col min="10234" max="10234" width="0" style="2" hidden="1" customWidth="1"/>
    <col min="10235" max="10235" width="7.75" style="2" customWidth="1"/>
    <col min="10236" max="10236" width="6.75" style="2" customWidth="1"/>
    <col min="10237" max="10238" width="0" style="2" hidden="1" customWidth="1"/>
    <col min="10239" max="10239" width="28.625" style="2" customWidth="1"/>
    <col min="10240" max="10240" width="2" style="2" customWidth="1"/>
    <col min="10241" max="10241" width="2.5" style="2" customWidth="1"/>
    <col min="10242" max="10481" width="9" style="2"/>
    <col min="10482" max="10482" width="3.75" style="2" customWidth="1"/>
    <col min="10483" max="10483" width="0" style="2" hidden="1" customWidth="1"/>
    <col min="10484" max="10484" width="32.125" style="2" customWidth="1"/>
    <col min="10485" max="10485" width="14.625" style="2" customWidth="1"/>
    <col min="10486" max="10486" width="0" style="2" hidden="1" customWidth="1"/>
    <col min="10487" max="10487" width="13.875" style="2" customWidth="1"/>
    <col min="10488" max="10488" width="0" style="2" hidden="1" customWidth="1"/>
    <col min="10489" max="10489" width="7.625" style="2" customWidth="1"/>
    <col min="10490" max="10490" width="0" style="2" hidden="1" customWidth="1"/>
    <col min="10491" max="10491" width="7.75" style="2" customWidth="1"/>
    <col min="10492" max="10492" width="6.75" style="2" customWidth="1"/>
    <col min="10493" max="10494" width="0" style="2" hidden="1" customWidth="1"/>
    <col min="10495" max="10495" width="28.625" style="2" customWidth="1"/>
    <col min="10496" max="10496" width="2" style="2" customWidth="1"/>
    <col min="10497" max="10497" width="2.5" style="2" customWidth="1"/>
    <col min="10498" max="10737" width="9" style="2"/>
    <col min="10738" max="10738" width="3.75" style="2" customWidth="1"/>
    <col min="10739" max="10739" width="0" style="2" hidden="1" customWidth="1"/>
    <col min="10740" max="10740" width="32.125" style="2" customWidth="1"/>
    <col min="10741" max="10741" width="14.625" style="2" customWidth="1"/>
    <col min="10742" max="10742" width="0" style="2" hidden="1" customWidth="1"/>
    <col min="10743" max="10743" width="13.875" style="2" customWidth="1"/>
    <col min="10744" max="10744" width="0" style="2" hidden="1" customWidth="1"/>
    <col min="10745" max="10745" width="7.625" style="2" customWidth="1"/>
    <col min="10746" max="10746" width="0" style="2" hidden="1" customWidth="1"/>
    <col min="10747" max="10747" width="7.75" style="2" customWidth="1"/>
    <col min="10748" max="10748" width="6.75" style="2" customWidth="1"/>
    <col min="10749" max="10750" width="0" style="2" hidden="1" customWidth="1"/>
    <col min="10751" max="10751" width="28.625" style="2" customWidth="1"/>
    <col min="10752" max="10752" width="2" style="2" customWidth="1"/>
    <col min="10753" max="10753" width="2.5" style="2" customWidth="1"/>
    <col min="10754" max="10993" width="9" style="2"/>
    <col min="10994" max="10994" width="3.75" style="2" customWidth="1"/>
    <col min="10995" max="10995" width="0" style="2" hidden="1" customWidth="1"/>
    <col min="10996" max="10996" width="32.125" style="2" customWidth="1"/>
    <col min="10997" max="10997" width="14.625" style="2" customWidth="1"/>
    <col min="10998" max="10998" width="0" style="2" hidden="1" customWidth="1"/>
    <col min="10999" max="10999" width="13.875" style="2" customWidth="1"/>
    <col min="11000" max="11000" width="0" style="2" hidden="1" customWidth="1"/>
    <col min="11001" max="11001" width="7.625" style="2" customWidth="1"/>
    <col min="11002" max="11002" width="0" style="2" hidden="1" customWidth="1"/>
    <col min="11003" max="11003" width="7.75" style="2" customWidth="1"/>
    <col min="11004" max="11004" width="6.75" style="2" customWidth="1"/>
    <col min="11005" max="11006" width="0" style="2" hidden="1" customWidth="1"/>
    <col min="11007" max="11007" width="28.625" style="2" customWidth="1"/>
    <col min="11008" max="11008" width="2" style="2" customWidth="1"/>
    <col min="11009" max="11009" width="2.5" style="2" customWidth="1"/>
    <col min="11010" max="11249" width="9" style="2"/>
    <col min="11250" max="11250" width="3.75" style="2" customWidth="1"/>
    <col min="11251" max="11251" width="0" style="2" hidden="1" customWidth="1"/>
    <col min="11252" max="11252" width="32.125" style="2" customWidth="1"/>
    <col min="11253" max="11253" width="14.625" style="2" customWidth="1"/>
    <col min="11254" max="11254" width="0" style="2" hidden="1" customWidth="1"/>
    <col min="11255" max="11255" width="13.875" style="2" customWidth="1"/>
    <col min="11256" max="11256" width="0" style="2" hidden="1" customWidth="1"/>
    <col min="11257" max="11257" width="7.625" style="2" customWidth="1"/>
    <col min="11258" max="11258" width="0" style="2" hidden="1" customWidth="1"/>
    <col min="11259" max="11259" width="7.75" style="2" customWidth="1"/>
    <col min="11260" max="11260" width="6.75" style="2" customWidth="1"/>
    <col min="11261" max="11262" width="0" style="2" hidden="1" customWidth="1"/>
    <col min="11263" max="11263" width="28.625" style="2" customWidth="1"/>
    <col min="11264" max="11264" width="2" style="2" customWidth="1"/>
    <col min="11265" max="11265" width="2.5" style="2" customWidth="1"/>
    <col min="11266" max="11505" width="9" style="2"/>
    <col min="11506" max="11506" width="3.75" style="2" customWidth="1"/>
    <col min="11507" max="11507" width="0" style="2" hidden="1" customWidth="1"/>
    <col min="11508" max="11508" width="32.125" style="2" customWidth="1"/>
    <col min="11509" max="11509" width="14.625" style="2" customWidth="1"/>
    <col min="11510" max="11510" width="0" style="2" hidden="1" customWidth="1"/>
    <col min="11511" max="11511" width="13.875" style="2" customWidth="1"/>
    <col min="11512" max="11512" width="0" style="2" hidden="1" customWidth="1"/>
    <col min="11513" max="11513" width="7.625" style="2" customWidth="1"/>
    <col min="11514" max="11514" width="0" style="2" hidden="1" customWidth="1"/>
    <col min="11515" max="11515" width="7.75" style="2" customWidth="1"/>
    <col min="11516" max="11516" width="6.75" style="2" customWidth="1"/>
    <col min="11517" max="11518" width="0" style="2" hidden="1" customWidth="1"/>
    <col min="11519" max="11519" width="28.625" style="2" customWidth="1"/>
    <col min="11520" max="11520" width="2" style="2" customWidth="1"/>
    <col min="11521" max="11521" width="2.5" style="2" customWidth="1"/>
    <col min="11522" max="11761" width="9" style="2"/>
    <col min="11762" max="11762" width="3.75" style="2" customWidth="1"/>
    <col min="11763" max="11763" width="0" style="2" hidden="1" customWidth="1"/>
    <col min="11764" max="11764" width="32.125" style="2" customWidth="1"/>
    <col min="11765" max="11765" width="14.625" style="2" customWidth="1"/>
    <col min="11766" max="11766" width="0" style="2" hidden="1" customWidth="1"/>
    <col min="11767" max="11767" width="13.875" style="2" customWidth="1"/>
    <col min="11768" max="11768" width="0" style="2" hidden="1" customWidth="1"/>
    <col min="11769" max="11769" width="7.625" style="2" customWidth="1"/>
    <col min="11770" max="11770" width="0" style="2" hidden="1" customWidth="1"/>
    <col min="11771" max="11771" width="7.75" style="2" customWidth="1"/>
    <col min="11772" max="11772" width="6.75" style="2" customWidth="1"/>
    <col min="11773" max="11774" width="0" style="2" hidden="1" customWidth="1"/>
    <col min="11775" max="11775" width="28.625" style="2" customWidth="1"/>
    <col min="11776" max="11776" width="2" style="2" customWidth="1"/>
    <col min="11777" max="11777" width="2.5" style="2" customWidth="1"/>
    <col min="11778" max="12017" width="9" style="2"/>
    <col min="12018" max="12018" width="3.75" style="2" customWidth="1"/>
    <col min="12019" max="12019" width="0" style="2" hidden="1" customWidth="1"/>
    <col min="12020" max="12020" width="32.125" style="2" customWidth="1"/>
    <col min="12021" max="12021" width="14.625" style="2" customWidth="1"/>
    <col min="12022" max="12022" width="0" style="2" hidden="1" customWidth="1"/>
    <col min="12023" max="12023" width="13.875" style="2" customWidth="1"/>
    <col min="12024" max="12024" width="0" style="2" hidden="1" customWidth="1"/>
    <col min="12025" max="12025" width="7.625" style="2" customWidth="1"/>
    <col min="12026" max="12026" width="0" style="2" hidden="1" customWidth="1"/>
    <col min="12027" max="12027" width="7.75" style="2" customWidth="1"/>
    <col min="12028" max="12028" width="6.75" style="2" customWidth="1"/>
    <col min="12029" max="12030" width="0" style="2" hidden="1" customWidth="1"/>
    <col min="12031" max="12031" width="28.625" style="2" customWidth="1"/>
    <col min="12032" max="12032" width="2" style="2" customWidth="1"/>
    <col min="12033" max="12033" width="2.5" style="2" customWidth="1"/>
    <col min="12034" max="12273" width="9" style="2"/>
    <col min="12274" max="12274" width="3.75" style="2" customWidth="1"/>
    <col min="12275" max="12275" width="0" style="2" hidden="1" customWidth="1"/>
    <col min="12276" max="12276" width="32.125" style="2" customWidth="1"/>
    <col min="12277" max="12277" width="14.625" style="2" customWidth="1"/>
    <col min="12278" max="12278" width="0" style="2" hidden="1" customWidth="1"/>
    <col min="12279" max="12279" width="13.875" style="2" customWidth="1"/>
    <col min="12280" max="12280" width="0" style="2" hidden="1" customWidth="1"/>
    <col min="12281" max="12281" width="7.625" style="2" customWidth="1"/>
    <col min="12282" max="12282" width="0" style="2" hidden="1" customWidth="1"/>
    <col min="12283" max="12283" width="7.75" style="2" customWidth="1"/>
    <col min="12284" max="12284" width="6.75" style="2" customWidth="1"/>
    <col min="12285" max="12286" width="0" style="2" hidden="1" customWidth="1"/>
    <col min="12287" max="12287" width="28.625" style="2" customWidth="1"/>
    <col min="12288" max="12288" width="2" style="2" customWidth="1"/>
    <col min="12289" max="12289" width="2.5" style="2" customWidth="1"/>
    <col min="12290" max="12529" width="9" style="2"/>
    <col min="12530" max="12530" width="3.75" style="2" customWidth="1"/>
    <col min="12531" max="12531" width="0" style="2" hidden="1" customWidth="1"/>
    <col min="12532" max="12532" width="32.125" style="2" customWidth="1"/>
    <col min="12533" max="12533" width="14.625" style="2" customWidth="1"/>
    <col min="12534" max="12534" width="0" style="2" hidden="1" customWidth="1"/>
    <col min="12535" max="12535" width="13.875" style="2" customWidth="1"/>
    <col min="12536" max="12536" width="0" style="2" hidden="1" customWidth="1"/>
    <col min="12537" max="12537" width="7.625" style="2" customWidth="1"/>
    <col min="12538" max="12538" width="0" style="2" hidden="1" customWidth="1"/>
    <col min="12539" max="12539" width="7.75" style="2" customWidth="1"/>
    <col min="12540" max="12540" width="6.75" style="2" customWidth="1"/>
    <col min="12541" max="12542" width="0" style="2" hidden="1" customWidth="1"/>
    <col min="12543" max="12543" width="28.625" style="2" customWidth="1"/>
    <col min="12544" max="12544" width="2" style="2" customWidth="1"/>
    <col min="12545" max="12545" width="2.5" style="2" customWidth="1"/>
    <col min="12546" max="12785" width="9" style="2"/>
    <col min="12786" max="12786" width="3.75" style="2" customWidth="1"/>
    <col min="12787" max="12787" width="0" style="2" hidden="1" customWidth="1"/>
    <col min="12788" max="12788" width="32.125" style="2" customWidth="1"/>
    <col min="12789" max="12789" width="14.625" style="2" customWidth="1"/>
    <col min="12790" max="12790" width="0" style="2" hidden="1" customWidth="1"/>
    <col min="12791" max="12791" width="13.875" style="2" customWidth="1"/>
    <col min="12792" max="12792" width="0" style="2" hidden="1" customWidth="1"/>
    <col min="12793" max="12793" width="7.625" style="2" customWidth="1"/>
    <col min="12794" max="12794" width="0" style="2" hidden="1" customWidth="1"/>
    <col min="12795" max="12795" width="7.75" style="2" customWidth="1"/>
    <col min="12796" max="12796" width="6.75" style="2" customWidth="1"/>
    <col min="12797" max="12798" width="0" style="2" hidden="1" customWidth="1"/>
    <col min="12799" max="12799" width="28.625" style="2" customWidth="1"/>
    <col min="12800" max="12800" width="2" style="2" customWidth="1"/>
    <col min="12801" max="12801" width="2.5" style="2" customWidth="1"/>
    <col min="12802" max="13041" width="9" style="2"/>
    <col min="13042" max="13042" width="3.75" style="2" customWidth="1"/>
    <col min="13043" max="13043" width="0" style="2" hidden="1" customWidth="1"/>
    <col min="13044" max="13044" width="32.125" style="2" customWidth="1"/>
    <col min="13045" max="13045" width="14.625" style="2" customWidth="1"/>
    <col min="13046" max="13046" width="0" style="2" hidden="1" customWidth="1"/>
    <col min="13047" max="13047" width="13.875" style="2" customWidth="1"/>
    <col min="13048" max="13048" width="0" style="2" hidden="1" customWidth="1"/>
    <col min="13049" max="13049" width="7.625" style="2" customWidth="1"/>
    <col min="13050" max="13050" width="0" style="2" hidden="1" customWidth="1"/>
    <col min="13051" max="13051" width="7.75" style="2" customWidth="1"/>
    <col min="13052" max="13052" width="6.75" style="2" customWidth="1"/>
    <col min="13053" max="13054" width="0" style="2" hidden="1" customWidth="1"/>
    <col min="13055" max="13055" width="28.625" style="2" customWidth="1"/>
    <col min="13056" max="13056" width="2" style="2" customWidth="1"/>
    <col min="13057" max="13057" width="2.5" style="2" customWidth="1"/>
    <col min="13058" max="13297" width="9" style="2"/>
    <col min="13298" max="13298" width="3.75" style="2" customWidth="1"/>
    <col min="13299" max="13299" width="0" style="2" hidden="1" customWidth="1"/>
    <col min="13300" max="13300" width="32.125" style="2" customWidth="1"/>
    <col min="13301" max="13301" width="14.625" style="2" customWidth="1"/>
    <col min="13302" max="13302" width="0" style="2" hidden="1" customWidth="1"/>
    <col min="13303" max="13303" width="13.875" style="2" customWidth="1"/>
    <col min="13304" max="13304" width="0" style="2" hidden="1" customWidth="1"/>
    <col min="13305" max="13305" width="7.625" style="2" customWidth="1"/>
    <col min="13306" max="13306" width="0" style="2" hidden="1" customWidth="1"/>
    <col min="13307" max="13307" width="7.75" style="2" customWidth="1"/>
    <col min="13308" max="13308" width="6.75" style="2" customWidth="1"/>
    <col min="13309" max="13310" width="0" style="2" hidden="1" customWidth="1"/>
    <col min="13311" max="13311" width="28.625" style="2" customWidth="1"/>
    <col min="13312" max="13312" width="2" style="2" customWidth="1"/>
    <col min="13313" max="13313" width="2.5" style="2" customWidth="1"/>
    <col min="13314" max="13553" width="9" style="2"/>
    <col min="13554" max="13554" width="3.75" style="2" customWidth="1"/>
    <col min="13555" max="13555" width="0" style="2" hidden="1" customWidth="1"/>
    <col min="13556" max="13556" width="32.125" style="2" customWidth="1"/>
    <col min="13557" max="13557" width="14.625" style="2" customWidth="1"/>
    <col min="13558" max="13558" width="0" style="2" hidden="1" customWidth="1"/>
    <col min="13559" max="13559" width="13.875" style="2" customWidth="1"/>
    <col min="13560" max="13560" width="0" style="2" hidden="1" customWidth="1"/>
    <col min="13561" max="13561" width="7.625" style="2" customWidth="1"/>
    <col min="13562" max="13562" width="0" style="2" hidden="1" customWidth="1"/>
    <col min="13563" max="13563" width="7.75" style="2" customWidth="1"/>
    <col min="13564" max="13564" width="6.75" style="2" customWidth="1"/>
    <col min="13565" max="13566" width="0" style="2" hidden="1" customWidth="1"/>
    <col min="13567" max="13567" width="28.625" style="2" customWidth="1"/>
    <col min="13568" max="13568" width="2" style="2" customWidth="1"/>
    <col min="13569" max="13569" width="2.5" style="2" customWidth="1"/>
    <col min="13570" max="13809" width="9" style="2"/>
    <col min="13810" max="13810" width="3.75" style="2" customWidth="1"/>
    <col min="13811" max="13811" width="0" style="2" hidden="1" customWidth="1"/>
    <col min="13812" max="13812" width="32.125" style="2" customWidth="1"/>
    <col min="13813" max="13813" width="14.625" style="2" customWidth="1"/>
    <col min="13814" max="13814" width="0" style="2" hidden="1" customWidth="1"/>
    <col min="13815" max="13815" width="13.875" style="2" customWidth="1"/>
    <col min="13816" max="13816" width="0" style="2" hidden="1" customWidth="1"/>
    <col min="13817" max="13817" width="7.625" style="2" customWidth="1"/>
    <col min="13818" max="13818" width="0" style="2" hidden="1" customWidth="1"/>
    <col min="13819" max="13819" width="7.75" style="2" customWidth="1"/>
    <col min="13820" max="13820" width="6.75" style="2" customWidth="1"/>
    <col min="13821" max="13822" width="0" style="2" hidden="1" customWidth="1"/>
    <col min="13823" max="13823" width="28.625" style="2" customWidth="1"/>
    <col min="13824" max="13824" width="2" style="2" customWidth="1"/>
    <col min="13825" max="13825" width="2.5" style="2" customWidth="1"/>
    <col min="13826" max="14065" width="9" style="2"/>
    <col min="14066" max="14066" width="3.75" style="2" customWidth="1"/>
    <col min="14067" max="14067" width="0" style="2" hidden="1" customWidth="1"/>
    <col min="14068" max="14068" width="32.125" style="2" customWidth="1"/>
    <col min="14069" max="14069" width="14.625" style="2" customWidth="1"/>
    <col min="14070" max="14070" width="0" style="2" hidden="1" customWidth="1"/>
    <col min="14071" max="14071" width="13.875" style="2" customWidth="1"/>
    <col min="14072" max="14072" width="0" style="2" hidden="1" customWidth="1"/>
    <col min="14073" max="14073" width="7.625" style="2" customWidth="1"/>
    <col min="14074" max="14074" width="0" style="2" hidden="1" customWidth="1"/>
    <col min="14075" max="14075" width="7.75" style="2" customWidth="1"/>
    <col min="14076" max="14076" width="6.75" style="2" customWidth="1"/>
    <col min="14077" max="14078" width="0" style="2" hidden="1" customWidth="1"/>
    <col min="14079" max="14079" width="28.625" style="2" customWidth="1"/>
    <col min="14080" max="14080" width="2" style="2" customWidth="1"/>
    <col min="14081" max="14081" width="2.5" style="2" customWidth="1"/>
    <col min="14082" max="14321" width="9" style="2"/>
    <col min="14322" max="14322" width="3.75" style="2" customWidth="1"/>
    <col min="14323" max="14323" width="0" style="2" hidden="1" customWidth="1"/>
    <col min="14324" max="14324" width="32.125" style="2" customWidth="1"/>
    <col min="14325" max="14325" width="14.625" style="2" customWidth="1"/>
    <col min="14326" max="14326" width="0" style="2" hidden="1" customWidth="1"/>
    <col min="14327" max="14327" width="13.875" style="2" customWidth="1"/>
    <col min="14328" max="14328" width="0" style="2" hidden="1" customWidth="1"/>
    <col min="14329" max="14329" width="7.625" style="2" customWidth="1"/>
    <col min="14330" max="14330" width="0" style="2" hidden="1" customWidth="1"/>
    <col min="14331" max="14331" width="7.75" style="2" customWidth="1"/>
    <col min="14332" max="14332" width="6.75" style="2" customWidth="1"/>
    <col min="14333" max="14334" width="0" style="2" hidden="1" customWidth="1"/>
    <col min="14335" max="14335" width="28.625" style="2" customWidth="1"/>
    <col min="14336" max="14336" width="2" style="2" customWidth="1"/>
    <col min="14337" max="14337" width="2.5" style="2" customWidth="1"/>
    <col min="14338" max="14577" width="9" style="2"/>
    <col min="14578" max="14578" width="3.75" style="2" customWidth="1"/>
    <col min="14579" max="14579" width="0" style="2" hidden="1" customWidth="1"/>
    <col min="14580" max="14580" width="32.125" style="2" customWidth="1"/>
    <col min="14581" max="14581" width="14.625" style="2" customWidth="1"/>
    <col min="14582" max="14582" width="0" style="2" hidden="1" customWidth="1"/>
    <col min="14583" max="14583" width="13.875" style="2" customWidth="1"/>
    <col min="14584" max="14584" width="0" style="2" hidden="1" customWidth="1"/>
    <col min="14585" max="14585" width="7.625" style="2" customWidth="1"/>
    <col min="14586" max="14586" width="0" style="2" hidden="1" customWidth="1"/>
    <col min="14587" max="14587" width="7.75" style="2" customWidth="1"/>
    <col min="14588" max="14588" width="6.75" style="2" customWidth="1"/>
    <col min="14589" max="14590" width="0" style="2" hidden="1" customWidth="1"/>
    <col min="14591" max="14591" width="28.625" style="2" customWidth="1"/>
    <col min="14592" max="14592" width="2" style="2" customWidth="1"/>
    <col min="14593" max="14593" width="2.5" style="2" customWidth="1"/>
    <col min="14594" max="14833" width="9" style="2"/>
    <col min="14834" max="14834" width="3.75" style="2" customWidth="1"/>
    <col min="14835" max="14835" width="0" style="2" hidden="1" customWidth="1"/>
    <col min="14836" max="14836" width="32.125" style="2" customWidth="1"/>
    <col min="14837" max="14837" width="14.625" style="2" customWidth="1"/>
    <col min="14838" max="14838" width="0" style="2" hidden="1" customWidth="1"/>
    <col min="14839" max="14839" width="13.875" style="2" customWidth="1"/>
    <col min="14840" max="14840" width="0" style="2" hidden="1" customWidth="1"/>
    <col min="14841" max="14841" width="7.625" style="2" customWidth="1"/>
    <col min="14842" max="14842" width="0" style="2" hidden="1" customWidth="1"/>
    <col min="14843" max="14843" width="7.75" style="2" customWidth="1"/>
    <col min="14844" max="14844" width="6.75" style="2" customWidth="1"/>
    <col min="14845" max="14846" width="0" style="2" hidden="1" customWidth="1"/>
    <col min="14847" max="14847" width="28.625" style="2" customWidth="1"/>
    <col min="14848" max="14848" width="2" style="2" customWidth="1"/>
    <col min="14849" max="14849" width="2.5" style="2" customWidth="1"/>
    <col min="14850" max="15089" width="9" style="2"/>
    <col min="15090" max="15090" width="3.75" style="2" customWidth="1"/>
    <col min="15091" max="15091" width="0" style="2" hidden="1" customWidth="1"/>
    <col min="15092" max="15092" width="32.125" style="2" customWidth="1"/>
    <col min="15093" max="15093" width="14.625" style="2" customWidth="1"/>
    <col min="15094" max="15094" width="0" style="2" hidden="1" customWidth="1"/>
    <col min="15095" max="15095" width="13.875" style="2" customWidth="1"/>
    <col min="15096" max="15096" width="0" style="2" hidden="1" customWidth="1"/>
    <col min="15097" max="15097" width="7.625" style="2" customWidth="1"/>
    <col min="15098" max="15098" width="0" style="2" hidden="1" customWidth="1"/>
    <col min="15099" max="15099" width="7.75" style="2" customWidth="1"/>
    <col min="15100" max="15100" width="6.75" style="2" customWidth="1"/>
    <col min="15101" max="15102" width="0" style="2" hidden="1" customWidth="1"/>
    <col min="15103" max="15103" width="28.625" style="2" customWidth="1"/>
    <col min="15104" max="15104" width="2" style="2" customWidth="1"/>
    <col min="15105" max="15105" width="2.5" style="2" customWidth="1"/>
    <col min="15106" max="15345" width="9" style="2"/>
    <col min="15346" max="15346" width="3.75" style="2" customWidth="1"/>
    <col min="15347" max="15347" width="0" style="2" hidden="1" customWidth="1"/>
    <col min="15348" max="15348" width="32.125" style="2" customWidth="1"/>
    <col min="15349" max="15349" width="14.625" style="2" customWidth="1"/>
    <col min="15350" max="15350" width="0" style="2" hidden="1" customWidth="1"/>
    <col min="15351" max="15351" width="13.875" style="2" customWidth="1"/>
    <col min="15352" max="15352" width="0" style="2" hidden="1" customWidth="1"/>
    <col min="15353" max="15353" width="7.625" style="2" customWidth="1"/>
    <col min="15354" max="15354" width="0" style="2" hidden="1" customWidth="1"/>
    <col min="15355" max="15355" width="7.75" style="2" customWidth="1"/>
    <col min="15356" max="15356" width="6.75" style="2" customWidth="1"/>
    <col min="15357" max="15358" width="0" style="2" hidden="1" customWidth="1"/>
    <col min="15359" max="15359" width="28.625" style="2" customWidth="1"/>
    <col min="15360" max="15360" width="2" style="2" customWidth="1"/>
    <col min="15361" max="15361" width="2.5" style="2" customWidth="1"/>
    <col min="15362" max="15601" width="9" style="2"/>
    <col min="15602" max="15602" width="3.75" style="2" customWidth="1"/>
    <col min="15603" max="15603" width="0" style="2" hidden="1" customWidth="1"/>
    <col min="15604" max="15604" width="32.125" style="2" customWidth="1"/>
    <col min="15605" max="15605" width="14.625" style="2" customWidth="1"/>
    <col min="15606" max="15606" width="0" style="2" hidden="1" customWidth="1"/>
    <col min="15607" max="15607" width="13.875" style="2" customWidth="1"/>
    <col min="15608" max="15608" width="0" style="2" hidden="1" customWidth="1"/>
    <col min="15609" max="15609" width="7.625" style="2" customWidth="1"/>
    <col min="15610" max="15610" width="0" style="2" hidden="1" customWidth="1"/>
    <col min="15611" max="15611" width="7.75" style="2" customWidth="1"/>
    <col min="15612" max="15612" width="6.75" style="2" customWidth="1"/>
    <col min="15613" max="15614" width="0" style="2" hidden="1" customWidth="1"/>
    <col min="15615" max="15615" width="28.625" style="2" customWidth="1"/>
    <col min="15616" max="15616" width="2" style="2" customWidth="1"/>
    <col min="15617" max="15617" width="2.5" style="2" customWidth="1"/>
    <col min="15618" max="15857" width="9" style="2"/>
    <col min="15858" max="15858" width="3.75" style="2" customWidth="1"/>
    <col min="15859" max="15859" width="0" style="2" hidden="1" customWidth="1"/>
    <col min="15860" max="15860" width="32.125" style="2" customWidth="1"/>
    <col min="15861" max="15861" width="14.625" style="2" customWidth="1"/>
    <col min="15862" max="15862" width="0" style="2" hidden="1" customWidth="1"/>
    <col min="15863" max="15863" width="13.875" style="2" customWidth="1"/>
    <col min="15864" max="15864" width="0" style="2" hidden="1" customWidth="1"/>
    <col min="15865" max="15865" width="7.625" style="2" customWidth="1"/>
    <col min="15866" max="15866" width="0" style="2" hidden="1" customWidth="1"/>
    <col min="15867" max="15867" width="7.75" style="2" customWidth="1"/>
    <col min="15868" max="15868" width="6.75" style="2" customWidth="1"/>
    <col min="15869" max="15870" width="0" style="2" hidden="1" customWidth="1"/>
    <col min="15871" max="15871" width="28.625" style="2" customWidth="1"/>
    <col min="15872" max="15872" width="2" style="2" customWidth="1"/>
    <col min="15873" max="15873" width="2.5" style="2" customWidth="1"/>
    <col min="15874" max="16113" width="9" style="2"/>
    <col min="16114" max="16114" width="3.75" style="2" customWidth="1"/>
    <col min="16115" max="16115" width="0" style="2" hidden="1" customWidth="1"/>
    <col min="16116" max="16116" width="32.125" style="2" customWidth="1"/>
    <col min="16117" max="16117" width="14.625" style="2" customWidth="1"/>
    <col min="16118" max="16118" width="0" style="2" hidden="1" customWidth="1"/>
    <col min="16119" max="16119" width="13.875" style="2" customWidth="1"/>
    <col min="16120" max="16120" width="0" style="2" hidden="1" customWidth="1"/>
    <col min="16121" max="16121" width="7.625" style="2" customWidth="1"/>
    <col min="16122" max="16122" width="0" style="2" hidden="1" customWidth="1"/>
    <col min="16123" max="16123" width="7.75" style="2" customWidth="1"/>
    <col min="16124" max="16124" width="6.75" style="2" customWidth="1"/>
    <col min="16125" max="16126" width="0" style="2" hidden="1" customWidth="1"/>
    <col min="16127" max="16127" width="28.625" style="2" customWidth="1"/>
    <col min="16128" max="16128" width="2" style="2" customWidth="1"/>
    <col min="16129" max="16129" width="2.5" style="2" customWidth="1"/>
    <col min="16130" max="16384" width="9" style="2"/>
  </cols>
  <sheetData>
    <row r="1" spans="1:10" ht="16.5" x14ac:dyDescent="0.25">
      <c r="A1" s="1" t="s">
        <v>0</v>
      </c>
      <c r="B1" s="1"/>
      <c r="C1" s="1"/>
      <c r="F1" s="1" t="s">
        <v>1</v>
      </c>
      <c r="G1" s="1"/>
      <c r="H1" s="1"/>
      <c r="I1" s="1"/>
      <c r="J1" s="1"/>
    </row>
    <row r="2" spans="1:10" ht="16.5" x14ac:dyDescent="0.25">
      <c r="A2" s="3" t="s">
        <v>2</v>
      </c>
      <c r="B2" s="3"/>
      <c r="C2" s="3"/>
      <c r="F2" s="3" t="s">
        <v>3</v>
      </c>
      <c r="G2" s="3"/>
      <c r="H2" s="3"/>
      <c r="I2" s="3"/>
      <c r="J2" s="3"/>
    </row>
    <row r="4" spans="1:10" ht="61.5" customHeight="1" x14ac:dyDescent="0.25">
      <c r="A4" s="4" t="s">
        <v>297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F5" s="5" t="s">
        <v>4</v>
      </c>
    </row>
    <row r="6" spans="1:10" s="7" customFormat="1" ht="47.25" x14ac:dyDescent="0.25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10" t="s">
        <v>11</v>
      </c>
      <c r="H6" s="11" t="s">
        <v>12</v>
      </c>
      <c r="I6" s="12" t="s">
        <v>413</v>
      </c>
      <c r="J6" s="12" t="s">
        <v>13</v>
      </c>
    </row>
    <row r="7" spans="1:10" s="7" customFormat="1" ht="31.5" x14ac:dyDescent="0.25">
      <c r="A7" s="13">
        <v>1</v>
      </c>
      <c r="B7" s="42" t="s">
        <v>14</v>
      </c>
      <c r="C7" s="14" t="s">
        <v>14</v>
      </c>
      <c r="D7" s="15" t="s">
        <v>15</v>
      </c>
      <c r="E7" s="113">
        <v>850000</v>
      </c>
      <c r="F7" s="16">
        <v>1</v>
      </c>
      <c r="G7" s="114">
        <v>850000</v>
      </c>
      <c r="H7" s="17" t="s">
        <v>16</v>
      </c>
      <c r="I7" s="18">
        <v>5000</v>
      </c>
      <c r="J7" s="19" t="s">
        <v>17</v>
      </c>
    </row>
    <row r="8" spans="1:10" s="7" customFormat="1" ht="47.25" x14ac:dyDescent="0.25">
      <c r="A8" s="13">
        <v>2</v>
      </c>
      <c r="B8" s="14" t="s">
        <v>18</v>
      </c>
      <c r="C8" s="23" t="s">
        <v>19</v>
      </c>
      <c r="D8" s="15" t="s">
        <v>15</v>
      </c>
      <c r="E8" s="113">
        <v>2840000</v>
      </c>
      <c r="F8" s="20">
        <v>1</v>
      </c>
      <c r="G8" s="114">
        <v>2840000</v>
      </c>
      <c r="H8" s="17" t="s">
        <v>16</v>
      </c>
      <c r="I8" s="18">
        <v>25000</v>
      </c>
      <c r="J8" s="19" t="s">
        <v>20</v>
      </c>
    </row>
    <row r="9" spans="1:10" s="7" customFormat="1" ht="31.5" x14ac:dyDescent="0.25">
      <c r="A9" s="13">
        <v>3</v>
      </c>
      <c r="B9" s="42" t="s">
        <v>21</v>
      </c>
      <c r="C9" s="23" t="s">
        <v>22</v>
      </c>
      <c r="D9" s="15" t="s">
        <v>23</v>
      </c>
      <c r="E9" s="21">
        <v>2000000</v>
      </c>
      <c r="F9" s="22">
        <v>2</v>
      </c>
      <c r="G9" s="21">
        <v>4000000</v>
      </c>
      <c r="H9" s="17" t="s">
        <v>16</v>
      </c>
      <c r="I9" s="18">
        <v>0</v>
      </c>
      <c r="J9" s="19"/>
    </row>
    <row r="10" spans="1:10" s="7" customFormat="1" ht="47.25" x14ac:dyDescent="0.25">
      <c r="A10" s="13">
        <v>4</v>
      </c>
      <c r="B10" s="42" t="s">
        <v>24</v>
      </c>
      <c r="C10" s="23" t="s">
        <v>24</v>
      </c>
      <c r="D10" s="15" t="s">
        <v>23</v>
      </c>
      <c r="E10" s="21">
        <v>850000</v>
      </c>
      <c r="F10" s="22">
        <v>1</v>
      </c>
      <c r="G10" s="21">
        <v>850000</v>
      </c>
      <c r="H10" s="17" t="s">
        <v>16</v>
      </c>
      <c r="I10" s="18">
        <v>25000</v>
      </c>
      <c r="J10" s="19" t="s">
        <v>25</v>
      </c>
    </row>
    <row r="11" spans="1:10" s="7" customFormat="1" ht="31.5" x14ac:dyDescent="0.25">
      <c r="A11" s="13">
        <v>5</v>
      </c>
      <c r="B11" s="42" t="s">
        <v>26</v>
      </c>
      <c r="C11" s="23">
        <v>31</v>
      </c>
      <c r="D11" s="15" t="s">
        <v>27</v>
      </c>
      <c r="E11" s="114">
        <v>2046000</v>
      </c>
      <c r="F11" s="22">
        <v>1</v>
      </c>
      <c r="G11" s="114">
        <v>2046000</v>
      </c>
      <c r="H11" s="17" t="s">
        <v>16</v>
      </c>
      <c r="I11" s="18">
        <v>75000</v>
      </c>
      <c r="J11" s="19" t="s">
        <v>28</v>
      </c>
    </row>
    <row r="12" spans="1:10" s="7" customFormat="1" x14ac:dyDescent="0.25">
      <c r="A12" s="13">
        <v>6</v>
      </c>
      <c r="B12" s="42" t="s">
        <v>29</v>
      </c>
      <c r="C12" s="23" t="s">
        <v>30</v>
      </c>
      <c r="D12" s="15" t="s">
        <v>27</v>
      </c>
      <c r="E12" s="114">
        <v>670000</v>
      </c>
      <c r="F12" s="22">
        <v>1</v>
      </c>
      <c r="G12" s="114">
        <v>670000</v>
      </c>
      <c r="H12" s="17" t="s">
        <v>16</v>
      </c>
      <c r="I12" s="18">
        <v>0</v>
      </c>
      <c r="J12" s="19"/>
    </row>
    <row r="13" spans="1:10" s="7" customFormat="1" ht="47.25" x14ac:dyDescent="0.25">
      <c r="A13" s="13">
        <v>7</v>
      </c>
      <c r="B13" s="42" t="s">
        <v>31</v>
      </c>
      <c r="C13" s="23" t="s">
        <v>32</v>
      </c>
      <c r="D13" s="15" t="s">
        <v>27</v>
      </c>
      <c r="E13" s="114">
        <v>3100000</v>
      </c>
      <c r="F13" s="22">
        <v>1</v>
      </c>
      <c r="G13" s="114">
        <v>3100000</v>
      </c>
      <c r="H13" s="17" t="s">
        <v>16</v>
      </c>
      <c r="I13" s="18">
        <v>10000</v>
      </c>
      <c r="J13" s="19" t="s">
        <v>33</v>
      </c>
    </row>
    <row r="14" spans="1:10" s="7" customFormat="1" ht="47.25" x14ac:dyDescent="0.25">
      <c r="A14" s="13">
        <v>8</v>
      </c>
      <c r="B14" s="42" t="s">
        <v>34</v>
      </c>
      <c r="C14" s="23" t="s">
        <v>35</v>
      </c>
      <c r="D14" s="15" t="s">
        <v>27</v>
      </c>
      <c r="E14" s="114">
        <v>1100000</v>
      </c>
      <c r="F14" s="22">
        <v>1</v>
      </c>
      <c r="G14" s="114">
        <v>1100000</v>
      </c>
      <c r="H14" s="17" t="s">
        <v>16</v>
      </c>
      <c r="I14" s="18">
        <v>5000</v>
      </c>
      <c r="J14" s="19" t="s">
        <v>33</v>
      </c>
    </row>
    <row r="15" spans="1:10" s="7" customFormat="1" ht="31.5" x14ac:dyDescent="0.25">
      <c r="A15" s="13">
        <v>9</v>
      </c>
      <c r="B15" s="42" t="s">
        <v>36</v>
      </c>
      <c r="C15" s="23" t="s">
        <v>37</v>
      </c>
      <c r="D15" s="15" t="s">
        <v>27</v>
      </c>
      <c r="E15" s="114">
        <v>400000</v>
      </c>
      <c r="F15" s="22">
        <v>1</v>
      </c>
      <c r="G15" s="114">
        <v>400000</v>
      </c>
      <c r="H15" s="17" t="s">
        <v>16</v>
      </c>
      <c r="I15" s="18">
        <v>10000</v>
      </c>
      <c r="J15" s="19" t="s">
        <v>38</v>
      </c>
    </row>
    <row r="16" spans="1:10" s="7" customFormat="1" ht="31.5" x14ac:dyDescent="0.25">
      <c r="A16" s="13">
        <v>10</v>
      </c>
      <c r="B16" s="42" t="s">
        <v>39</v>
      </c>
      <c r="C16" s="23" t="s">
        <v>40</v>
      </c>
      <c r="D16" s="15" t="s">
        <v>27</v>
      </c>
      <c r="E16" s="114">
        <v>550000</v>
      </c>
      <c r="F16" s="22">
        <v>1</v>
      </c>
      <c r="G16" s="114">
        <v>550000</v>
      </c>
      <c r="H16" s="17" t="s">
        <v>16</v>
      </c>
      <c r="I16" s="18">
        <v>10000</v>
      </c>
      <c r="J16" s="19" t="s">
        <v>38</v>
      </c>
    </row>
    <row r="17" spans="1:10" s="7" customFormat="1" ht="31.5" x14ac:dyDescent="0.25">
      <c r="A17" s="13">
        <v>11</v>
      </c>
      <c r="B17" s="42" t="s">
        <v>41</v>
      </c>
      <c r="C17" s="23" t="s">
        <v>42</v>
      </c>
      <c r="D17" s="15" t="s">
        <v>27</v>
      </c>
      <c r="E17" s="114">
        <v>900000</v>
      </c>
      <c r="F17" s="22">
        <v>1</v>
      </c>
      <c r="G17" s="114">
        <v>900000</v>
      </c>
      <c r="H17" s="17" t="s">
        <v>16</v>
      </c>
      <c r="I17" s="18">
        <v>10000</v>
      </c>
      <c r="J17" s="19" t="s">
        <v>38</v>
      </c>
    </row>
    <row r="18" spans="1:10" s="7" customFormat="1" ht="31.5" x14ac:dyDescent="0.25">
      <c r="A18" s="13">
        <v>12</v>
      </c>
      <c r="B18" s="24" t="s">
        <v>26</v>
      </c>
      <c r="C18" s="23">
        <v>31</v>
      </c>
      <c r="D18" s="15" t="s">
        <v>43</v>
      </c>
      <c r="E18" s="25">
        <v>2540000</v>
      </c>
      <c r="F18" s="26">
        <v>1</v>
      </c>
      <c r="G18" s="25">
        <v>2540000</v>
      </c>
      <c r="H18" s="17" t="s">
        <v>16</v>
      </c>
      <c r="I18" s="18">
        <v>75000</v>
      </c>
      <c r="J18" s="19" t="s">
        <v>28</v>
      </c>
    </row>
    <row r="19" spans="1:10" s="7" customFormat="1" x14ac:dyDescent="0.25">
      <c r="A19" s="13">
        <v>13</v>
      </c>
      <c r="B19" s="27" t="s">
        <v>44</v>
      </c>
      <c r="C19" s="30" t="s">
        <v>45</v>
      </c>
      <c r="D19" s="15" t="s">
        <v>43</v>
      </c>
      <c r="E19" s="25">
        <v>1530000</v>
      </c>
      <c r="F19" s="26">
        <v>1</v>
      </c>
      <c r="G19" s="25">
        <v>1530000</v>
      </c>
      <c r="H19" s="17" t="s">
        <v>16</v>
      </c>
      <c r="I19" s="18">
        <v>0</v>
      </c>
      <c r="J19" s="19"/>
    </row>
    <row r="20" spans="1:10" s="7" customFormat="1" ht="31.5" x14ac:dyDescent="0.25">
      <c r="A20" s="13">
        <v>14</v>
      </c>
      <c r="B20" s="27" t="s">
        <v>46</v>
      </c>
      <c r="C20" s="30" t="s">
        <v>46</v>
      </c>
      <c r="D20" s="15" t="s">
        <v>43</v>
      </c>
      <c r="E20" s="25">
        <v>530000</v>
      </c>
      <c r="F20" s="26">
        <v>2</v>
      </c>
      <c r="G20" s="25">
        <v>1060000</v>
      </c>
      <c r="H20" s="17" t="s">
        <v>16</v>
      </c>
      <c r="I20" s="18">
        <v>20000</v>
      </c>
      <c r="J20" s="19" t="s">
        <v>38</v>
      </c>
    </row>
    <row r="21" spans="1:10" s="7" customFormat="1" ht="47.25" x14ac:dyDescent="0.25">
      <c r="A21" s="13">
        <v>15</v>
      </c>
      <c r="B21" s="27" t="s">
        <v>47</v>
      </c>
      <c r="C21" s="23" t="s">
        <v>48</v>
      </c>
      <c r="D21" s="15" t="s">
        <v>43</v>
      </c>
      <c r="E21" s="25">
        <v>3100000</v>
      </c>
      <c r="F21" s="26">
        <v>1</v>
      </c>
      <c r="G21" s="25">
        <v>3100000</v>
      </c>
      <c r="H21" s="17" t="s">
        <v>16</v>
      </c>
      <c r="I21" s="18">
        <v>10000</v>
      </c>
      <c r="J21" s="19" t="s">
        <v>25</v>
      </c>
    </row>
    <row r="22" spans="1:10" s="7" customFormat="1" ht="47.25" x14ac:dyDescent="0.25">
      <c r="A22" s="13">
        <v>16</v>
      </c>
      <c r="B22" s="27" t="s">
        <v>31</v>
      </c>
      <c r="C22" s="30" t="s">
        <v>32</v>
      </c>
      <c r="D22" s="15" t="s">
        <v>43</v>
      </c>
      <c r="E22" s="25">
        <v>3100000</v>
      </c>
      <c r="F22" s="26">
        <v>1</v>
      </c>
      <c r="G22" s="25">
        <v>3100000</v>
      </c>
      <c r="H22" s="17" t="s">
        <v>16</v>
      </c>
      <c r="I22" s="18">
        <v>10000</v>
      </c>
      <c r="J22" s="19" t="s">
        <v>25</v>
      </c>
    </row>
    <row r="23" spans="1:10" s="7" customFormat="1" ht="47.25" x14ac:dyDescent="0.25">
      <c r="A23" s="13">
        <v>17</v>
      </c>
      <c r="B23" s="24" t="s">
        <v>24</v>
      </c>
      <c r="C23" s="23" t="s">
        <v>24</v>
      </c>
      <c r="D23" s="15" t="s">
        <v>43</v>
      </c>
      <c r="E23" s="28">
        <v>850000</v>
      </c>
      <c r="F23" s="29">
        <v>2</v>
      </c>
      <c r="G23" s="28">
        <v>1700000</v>
      </c>
      <c r="H23" s="17" t="s">
        <v>16</v>
      </c>
      <c r="I23" s="18">
        <v>25000</v>
      </c>
      <c r="J23" s="19" t="s">
        <v>25</v>
      </c>
    </row>
    <row r="24" spans="1:10" s="7" customFormat="1" ht="31.5" x14ac:dyDescent="0.25">
      <c r="A24" s="13">
        <v>18</v>
      </c>
      <c r="B24" s="14" t="s">
        <v>49</v>
      </c>
      <c r="C24" s="30" t="s">
        <v>49</v>
      </c>
      <c r="D24" s="15" t="s">
        <v>43</v>
      </c>
      <c r="E24" s="28">
        <v>420000</v>
      </c>
      <c r="F24" s="29">
        <v>1</v>
      </c>
      <c r="G24" s="28">
        <v>420000</v>
      </c>
      <c r="H24" s="17" t="s">
        <v>16</v>
      </c>
      <c r="I24" s="18">
        <v>10000</v>
      </c>
      <c r="J24" s="19" t="s">
        <v>50</v>
      </c>
    </row>
    <row r="25" spans="1:10" s="7" customFormat="1" ht="47.25" x14ac:dyDescent="0.25">
      <c r="A25" s="13">
        <v>19</v>
      </c>
      <c r="B25" s="14" t="s">
        <v>51</v>
      </c>
      <c r="C25" s="23" t="s">
        <v>52</v>
      </c>
      <c r="D25" s="15" t="s">
        <v>43</v>
      </c>
      <c r="E25" s="28">
        <v>2690000</v>
      </c>
      <c r="F25" s="29">
        <v>1</v>
      </c>
      <c r="G25" s="28">
        <v>2690000</v>
      </c>
      <c r="H25" s="17" t="s">
        <v>16</v>
      </c>
      <c r="I25" s="18">
        <v>5000</v>
      </c>
      <c r="J25" s="19" t="s">
        <v>25</v>
      </c>
    </row>
    <row r="26" spans="1:10" s="7" customFormat="1" x14ac:dyDescent="0.25">
      <c r="A26" s="13">
        <v>20</v>
      </c>
      <c r="B26" s="14" t="s">
        <v>53</v>
      </c>
      <c r="C26" s="30" t="s">
        <v>54</v>
      </c>
      <c r="D26" s="15" t="s">
        <v>43</v>
      </c>
      <c r="E26" s="31">
        <v>6850000</v>
      </c>
      <c r="F26" s="29">
        <v>1</v>
      </c>
      <c r="G26" s="28">
        <v>6850000</v>
      </c>
      <c r="H26" s="17" t="s">
        <v>16</v>
      </c>
      <c r="I26" s="18">
        <v>1000</v>
      </c>
      <c r="J26" s="19" t="s">
        <v>55</v>
      </c>
    </row>
    <row r="27" spans="1:10" s="7" customFormat="1" ht="31.5" x14ac:dyDescent="0.25">
      <c r="A27" s="13">
        <v>21</v>
      </c>
      <c r="B27" s="14" t="s">
        <v>56</v>
      </c>
      <c r="C27" s="23" t="s">
        <v>57</v>
      </c>
      <c r="D27" s="15" t="s">
        <v>43</v>
      </c>
      <c r="E27" s="31">
        <v>5850000</v>
      </c>
      <c r="F27" s="29">
        <v>1</v>
      </c>
      <c r="G27" s="28">
        <v>5850000</v>
      </c>
      <c r="H27" s="17" t="s">
        <v>16</v>
      </c>
      <c r="I27" s="18">
        <v>1000</v>
      </c>
      <c r="J27" s="19" t="s">
        <v>55</v>
      </c>
    </row>
    <row r="28" spans="1:10" s="7" customFormat="1" ht="31.5" x14ac:dyDescent="0.25">
      <c r="A28" s="13">
        <v>22</v>
      </c>
      <c r="B28" s="14" t="s">
        <v>58</v>
      </c>
      <c r="C28" s="30" t="s">
        <v>59</v>
      </c>
      <c r="D28" s="15" t="s">
        <v>43</v>
      </c>
      <c r="E28" s="31">
        <v>6850000</v>
      </c>
      <c r="F28" s="29">
        <v>1</v>
      </c>
      <c r="G28" s="28">
        <v>6850000</v>
      </c>
      <c r="H28" s="17" t="s">
        <v>16</v>
      </c>
      <c r="I28" s="18">
        <v>1000</v>
      </c>
      <c r="J28" s="19" t="s">
        <v>55</v>
      </c>
    </row>
    <row r="29" spans="1:10" s="7" customFormat="1" x14ac:dyDescent="0.25">
      <c r="A29" s="13">
        <v>23</v>
      </c>
      <c r="B29" s="14" t="s">
        <v>60</v>
      </c>
      <c r="C29" s="23" t="s">
        <v>61</v>
      </c>
      <c r="D29" s="15" t="s">
        <v>43</v>
      </c>
      <c r="E29" s="31">
        <v>700000</v>
      </c>
      <c r="F29" s="29">
        <v>2</v>
      </c>
      <c r="G29" s="28">
        <v>1400000</v>
      </c>
      <c r="H29" s="17" t="s">
        <v>16</v>
      </c>
      <c r="I29" s="18">
        <v>0</v>
      </c>
      <c r="J29" s="19"/>
    </row>
    <row r="30" spans="1:10" s="7" customFormat="1" x14ac:dyDescent="0.25">
      <c r="A30" s="13">
        <v>24</v>
      </c>
      <c r="B30" s="14" t="s">
        <v>62</v>
      </c>
      <c r="C30" s="30" t="s">
        <v>63</v>
      </c>
      <c r="D30" s="15" t="s">
        <v>43</v>
      </c>
      <c r="E30" s="31">
        <v>1900000</v>
      </c>
      <c r="F30" s="29">
        <v>1</v>
      </c>
      <c r="G30" s="28">
        <v>1900000</v>
      </c>
      <c r="H30" s="17" t="s">
        <v>16</v>
      </c>
      <c r="I30" s="18">
        <v>0</v>
      </c>
      <c r="J30" s="19"/>
    </row>
    <row r="31" spans="1:10" s="7" customFormat="1" x14ac:dyDescent="0.25">
      <c r="A31" s="13">
        <v>25</v>
      </c>
      <c r="B31" s="14" t="s">
        <v>64</v>
      </c>
      <c r="C31" s="23" t="s">
        <v>65</v>
      </c>
      <c r="D31" s="15" t="s">
        <v>43</v>
      </c>
      <c r="E31" s="31">
        <v>2550000</v>
      </c>
      <c r="F31" s="29">
        <v>1</v>
      </c>
      <c r="G31" s="28">
        <v>2550000</v>
      </c>
      <c r="H31" s="17" t="s">
        <v>16</v>
      </c>
      <c r="I31" s="18">
        <v>0</v>
      </c>
      <c r="J31" s="19"/>
    </row>
    <row r="32" spans="1:10" s="7" customFormat="1" x14ac:dyDescent="0.25">
      <c r="A32" s="13">
        <v>26</v>
      </c>
      <c r="B32" s="14" t="s">
        <v>66</v>
      </c>
      <c r="C32" s="30" t="s">
        <v>67</v>
      </c>
      <c r="D32" s="15" t="s">
        <v>43</v>
      </c>
      <c r="E32" s="31">
        <v>750000</v>
      </c>
      <c r="F32" s="29">
        <v>2</v>
      </c>
      <c r="G32" s="28">
        <v>1500000</v>
      </c>
      <c r="H32" s="17" t="s">
        <v>16</v>
      </c>
      <c r="I32" s="18">
        <v>0</v>
      </c>
      <c r="J32" s="19"/>
    </row>
    <row r="33" spans="1:10" s="7" customFormat="1" ht="31.5" x14ac:dyDescent="0.25">
      <c r="A33" s="13">
        <v>27</v>
      </c>
      <c r="B33" s="32" t="s">
        <v>68</v>
      </c>
      <c r="C33" s="30" t="s">
        <v>69</v>
      </c>
      <c r="D33" s="15" t="s">
        <v>70</v>
      </c>
      <c r="E33" s="33">
        <v>400000</v>
      </c>
      <c r="F33" s="26">
        <v>1</v>
      </c>
      <c r="G33" s="34">
        <v>400000</v>
      </c>
      <c r="H33" s="17" t="s">
        <v>16</v>
      </c>
      <c r="I33" s="18">
        <v>2000</v>
      </c>
      <c r="J33" s="19" t="s">
        <v>71</v>
      </c>
    </row>
    <row r="34" spans="1:10" s="7" customFormat="1" ht="31.5" x14ac:dyDescent="0.25">
      <c r="A34" s="13">
        <v>28</v>
      </c>
      <c r="B34" s="27" t="s">
        <v>72</v>
      </c>
      <c r="C34" s="30" t="s">
        <v>73</v>
      </c>
      <c r="D34" s="15" t="s">
        <v>70</v>
      </c>
      <c r="E34" s="33">
        <v>800000</v>
      </c>
      <c r="F34" s="26">
        <v>1</v>
      </c>
      <c r="G34" s="34">
        <v>800000</v>
      </c>
      <c r="H34" s="17" t="s">
        <v>16</v>
      </c>
      <c r="I34" s="18">
        <v>5000</v>
      </c>
      <c r="J34" s="19" t="s">
        <v>17</v>
      </c>
    </row>
    <row r="35" spans="1:10" s="7" customFormat="1" ht="31.5" x14ac:dyDescent="0.25">
      <c r="A35" s="13">
        <v>29</v>
      </c>
      <c r="B35" s="14" t="s">
        <v>74</v>
      </c>
      <c r="C35" s="30" t="s">
        <v>74</v>
      </c>
      <c r="D35" s="15" t="s">
        <v>70</v>
      </c>
      <c r="E35" s="33">
        <v>1200000</v>
      </c>
      <c r="F35" s="26">
        <v>2</v>
      </c>
      <c r="G35" s="34">
        <v>2400000</v>
      </c>
      <c r="H35" s="17" t="s">
        <v>16</v>
      </c>
      <c r="I35" s="18">
        <v>50000</v>
      </c>
      <c r="J35" s="19" t="s">
        <v>75</v>
      </c>
    </row>
    <row r="36" spans="1:10" s="7" customFormat="1" ht="31.5" x14ac:dyDescent="0.25">
      <c r="A36" s="13">
        <v>30</v>
      </c>
      <c r="B36" s="14" t="s">
        <v>76</v>
      </c>
      <c r="C36" s="30" t="s">
        <v>77</v>
      </c>
      <c r="D36" s="15" t="s">
        <v>70</v>
      </c>
      <c r="E36" s="33">
        <v>3500000</v>
      </c>
      <c r="F36" s="26">
        <v>1</v>
      </c>
      <c r="G36" s="34">
        <v>3500000</v>
      </c>
      <c r="H36" s="17" t="s">
        <v>16</v>
      </c>
      <c r="I36" s="18">
        <v>0</v>
      </c>
      <c r="J36" s="19"/>
    </row>
    <row r="37" spans="1:10" s="7" customFormat="1" ht="47.25" x14ac:dyDescent="0.25">
      <c r="A37" s="13">
        <v>31</v>
      </c>
      <c r="B37" s="27" t="s">
        <v>78</v>
      </c>
      <c r="C37" s="30" t="s">
        <v>79</v>
      </c>
      <c r="D37" s="15" t="s">
        <v>80</v>
      </c>
      <c r="E37" s="33">
        <v>1897000</v>
      </c>
      <c r="F37" s="26">
        <v>1</v>
      </c>
      <c r="G37" s="34">
        <v>1897000</v>
      </c>
      <c r="H37" s="17" t="s">
        <v>16</v>
      </c>
      <c r="I37" s="18">
        <v>30000</v>
      </c>
      <c r="J37" s="19" t="s">
        <v>20</v>
      </c>
    </row>
    <row r="38" spans="1:10" s="7" customFormat="1" ht="47.25" x14ac:dyDescent="0.25">
      <c r="A38" s="13">
        <v>32</v>
      </c>
      <c r="B38" s="24" t="s">
        <v>81</v>
      </c>
      <c r="C38" s="30" t="s">
        <v>82</v>
      </c>
      <c r="D38" s="15" t="s">
        <v>80</v>
      </c>
      <c r="E38" s="35">
        <v>2500000</v>
      </c>
      <c r="F38" s="26">
        <v>1</v>
      </c>
      <c r="G38" s="36">
        <v>2500000</v>
      </c>
      <c r="H38" s="17" t="s">
        <v>16</v>
      </c>
      <c r="I38" s="18">
        <v>30000</v>
      </c>
      <c r="J38" s="19" t="s">
        <v>20</v>
      </c>
    </row>
    <row r="39" spans="1:10" s="7" customFormat="1" ht="31.5" x14ac:dyDescent="0.25">
      <c r="A39" s="13">
        <v>33</v>
      </c>
      <c r="B39" s="27" t="s">
        <v>46</v>
      </c>
      <c r="C39" s="30" t="s">
        <v>46</v>
      </c>
      <c r="D39" s="15" t="s">
        <v>80</v>
      </c>
      <c r="E39" s="33">
        <v>550000</v>
      </c>
      <c r="F39" s="26">
        <v>1</v>
      </c>
      <c r="G39" s="34">
        <v>550000</v>
      </c>
      <c r="H39" s="17" t="s">
        <v>16</v>
      </c>
      <c r="I39" s="18">
        <v>5000</v>
      </c>
      <c r="J39" s="19" t="s">
        <v>38</v>
      </c>
    </row>
    <row r="40" spans="1:10" s="7" customFormat="1" ht="31.5" x14ac:dyDescent="0.25">
      <c r="A40" s="13">
        <v>34</v>
      </c>
      <c r="B40" s="24" t="s">
        <v>83</v>
      </c>
      <c r="C40" s="30" t="s">
        <v>84</v>
      </c>
      <c r="D40" s="15" t="s">
        <v>80</v>
      </c>
      <c r="E40" s="35">
        <v>175000</v>
      </c>
      <c r="F40" s="26">
        <v>1</v>
      </c>
      <c r="G40" s="37">
        <v>175000</v>
      </c>
      <c r="H40" s="17" t="s">
        <v>16</v>
      </c>
      <c r="I40" s="18">
        <v>5000</v>
      </c>
      <c r="J40" s="19" t="s">
        <v>71</v>
      </c>
    </row>
    <row r="41" spans="1:10" s="7" customFormat="1" ht="47.25" x14ac:dyDescent="0.25">
      <c r="A41" s="13">
        <v>35</v>
      </c>
      <c r="B41" s="27" t="s">
        <v>85</v>
      </c>
      <c r="C41" s="30" t="s">
        <v>86</v>
      </c>
      <c r="D41" s="15" t="s">
        <v>80</v>
      </c>
      <c r="E41" s="33">
        <v>6850000</v>
      </c>
      <c r="F41" s="26">
        <v>1</v>
      </c>
      <c r="G41" s="34">
        <v>6850000</v>
      </c>
      <c r="H41" s="17" t="s">
        <v>16</v>
      </c>
      <c r="I41" s="18">
        <v>20000</v>
      </c>
      <c r="J41" s="19" t="s">
        <v>25</v>
      </c>
    </row>
    <row r="42" spans="1:10" s="7" customFormat="1" ht="47.25" x14ac:dyDescent="0.25">
      <c r="A42" s="13">
        <v>36</v>
      </c>
      <c r="B42" s="24" t="s">
        <v>24</v>
      </c>
      <c r="C42" s="30" t="s">
        <v>24</v>
      </c>
      <c r="D42" s="15" t="s">
        <v>80</v>
      </c>
      <c r="E42" s="35">
        <v>850000</v>
      </c>
      <c r="F42" s="26">
        <v>6</v>
      </c>
      <c r="G42" s="36">
        <v>5100000</v>
      </c>
      <c r="H42" s="17" t="s">
        <v>16</v>
      </c>
      <c r="I42" s="18">
        <v>150000</v>
      </c>
      <c r="J42" s="19" t="s">
        <v>25</v>
      </c>
    </row>
    <row r="43" spans="1:10" s="7" customFormat="1" ht="47.25" x14ac:dyDescent="0.25">
      <c r="A43" s="13">
        <v>37</v>
      </c>
      <c r="B43" s="38" t="s">
        <v>87</v>
      </c>
      <c r="C43" s="30" t="s">
        <v>88</v>
      </c>
      <c r="D43" s="15" t="s">
        <v>80</v>
      </c>
      <c r="E43" s="33">
        <v>1200000</v>
      </c>
      <c r="F43" s="26">
        <v>2</v>
      </c>
      <c r="G43" s="34">
        <v>1200000</v>
      </c>
      <c r="H43" s="17" t="s">
        <v>16</v>
      </c>
      <c r="I43" s="18">
        <v>50000</v>
      </c>
      <c r="J43" s="19" t="s">
        <v>25</v>
      </c>
    </row>
    <row r="44" spans="1:10" s="7" customFormat="1" ht="31.5" x14ac:dyDescent="0.25">
      <c r="A44" s="13">
        <v>38</v>
      </c>
      <c r="B44" s="14" t="s">
        <v>89</v>
      </c>
      <c r="C44" s="30" t="s">
        <v>90</v>
      </c>
      <c r="D44" s="15" t="s">
        <v>80</v>
      </c>
      <c r="E44" s="33">
        <v>2810000</v>
      </c>
      <c r="F44" s="26">
        <v>1</v>
      </c>
      <c r="G44" s="34">
        <v>2810000</v>
      </c>
      <c r="H44" s="17" t="s">
        <v>16</v>
      </c>
      <c r="I44" s="18">
        <v>0</v>
      </c>
      <c r="J44" s="19"/>
    </row>
    <row r="45" spans="1:10" s="7" customFormat="1" ht="47.25" x14ac:dyDescent="0.25">
      <c r="A45" s="13">
        <v>39</v>
      </c>
      <c r="B45" s="14" t="s">
        <v>91</v>
      </c>
      <c r="C45" s="30" t="s">
        <v>92</v>
      </c>
      <c r="D45" s="15" t="s">
        <v>80</v>
      </c>
      <c r="E45" s="33">
        <v>1300000</v>
      </c>
      <c r="F45" s="26">
        <v>2</v>
      </c>
      <c r="G45" s="34">
        <v>1300000</v>
      </c>
      <c r="H45" s="17" t="s">
        <v>16</v>
      </c>
      <c r="I45" s="18">
        <v>50000</v>
      </c>
      <c r="J45" s="19" t="s">
        <v>25</v>
      </c>
    </row>
    <row r="46" spans="1:10" s="7" customFormat="1" ht="31.5" x14ac:dyDescent="0.25">
      <c r="A46" s="13">
        <v>40</v>
      </c>
      <c r="B46" s="14" t="s">
        <v>93</v>
      </c>
      <c r="C46" s="30" t="s">
        <v>94</v>
      </c>
      <c r="D46" s="15" t="s">
        <v>80</v>
      </c>
      <c r="E46" s="33">
        <v>1830000</v>
      </c>
      <c r="F46" s="26">
        <v>1</v>
      </c>
      <c r="G46" s="34">
        <v>1830000</v>
      </c>
      <c r="H46" s="17" t="s">
        <v>16</v>
      </c>
      <c r="I46" s="18">
        <v>35000</v>
      </c>
      <c r="J46" s="19" t="s">
        <v>75</v>
      </c>
    </row>
    <row r="47" spans="1:10" s="7" customFormat="1" ht="47.25" x14ac:dyDescent="0.25">
      <c r="A47" s="13">
        <v>41</v>
      </c>
      <c r="B47" s="14" t="s">
        <v>95</v>
      </c>
      <c r="C47" s="30" t="s">
        <v>96</v>
      </c>
      <c r="D47" s="15" t="s">
        <v>80</v>
      </c>
      <c r="E47" s="33">
        <v>1360000</v>
      </c>
      <c r="F47" s="26">
        <v>2</v>
      </c>
      <c r="G47" s="34">
        <v>1360000</v>
      </c>
      <c r="H47" s="17" t="s">
        <v>16</v>
      </c>
      <c r="I47" s="18">
        <v>60000</v>
      </c>
      <c r="J47" s="19" t="s">
        <v>25</v>
      </c>
    </row>
    <row r="48" spans="1:10" s="7" customFormat="1" ht="31.5" x14ac:dyDescent="0.25">
      <c r="A48" s="13">
        <v>42</v>
      </c>
      <c r="B48" s="14" t="s">
        <v>97</v>
      </c>
      <c r="C48" s="30" t="s">
        <v>98</v>
      </c>
      <c r="D48" s="15" t="s">
        <v>80</v>
      </c>
      <c r="E48" s="33">
        <v>1450000</v>
      </c>
      <c r="F48" s="26">
        <v>1</v>
      </c>
      <c r="G48" s="34">
        <v>1450000</v>
      </c>
      <c r="H48" s="17" t="s">
        <v>16</v>
      </c>
      <c r="I48" s="18">
        <v>150000</v>
      </c>
      <c r="J48" s="19" t="s">
        <v>99</v>
      </c>
    </row>
    <row r="49" spans="1:10" s="7" customFormat="1" ht="31.5" x14ac:dyDescent="0.25">
      <c r="A49" s="13">
        <v>43</v>
      </c>
      <c r="B49" s="14" t="s">
        <v>100</v>
      </c>
      <c r="C49" s="30" t="s">
        <v>101</v>
      </c>
      <c r="D49" s="15" t="s">
        <v>80</v>
      </c>
      <c r="E49" s="33">
        <v>3900100</v>
      </c>
      <c r="F49" s="26">
        <v>1</v>
      </c>
      <c r="G49" s="34">
        <v>3900100</v>
      </c>
      <c r="H49" s="17" t="s">
        <v>16</v>
      </c>
      <c r="I49" s="18">
        <v>40000</v>
      </c>
      <c r="J49" s="19" t="s">
        <v>102</v>
      </c>
    </row>
    <row r="50" spans="1:10" s="7" customFormat="1" ht="47.25" x14ac:dyDescent="0.25">
      <c r="A50" s="13">
        <v>44</v>
      </c>
      <c r="B50" s="27" t="s">
        <v>24</v>
      </c>
      <c r="C50" s="30" t="s">
        <v>24</v>
      </c>
      <c r="D50" s="15" t="s">
        <v>103</v>
      </c>
      <c r="E50" s="25">
        <v>850000</v>
      </c>
      <c r="F50" s="26">
        <v>1</v>
      </c>
      <c r="G50" s="25">
        <v>850000</v>
      </c>
      <c r="H50" s="17" t="s">
        <v>16</v>
      </c>
      <c r="I50" s="18">
        <v>25000</v>
      </c>
      <c r="J50" s="19" t="s">
        <v>25</v>
      </c>
    </row>
    <row r="51" spans="1:10" s="7" customFormat="1" ht="31.5" x14ac:dyDescent="0.25">
      <c r="A51" s="13">
        <v>45</v>
      </c>
      <c r="B51" s="14" t="s">
        <v>104</v>
      </c>
      <c r="C51" s="30" t="s">
        <v>105</v>
      </c>
      <c r="D51" s="15" t="s">
        <v>103</v>
      </c>
      <c r="E51" s="25">
        <v>3250000</v>
      </c>
      <c r="F51" s="26">
        <v>1</v>
      </c>
      <c r="G51" s="25">
        <v>3250000</v>
      </c>
      <c r="H51" s="17" t="s">
        <v>16</v>
      </c>
      <c r="I51" s="18">
        <v>0</v>
      </c>
      <c r="J51" s="19"/>
    </row>
    <row r="52" spans="1:10" s="7" customFormat="1" ht="31.5" x14ac:dyDescent="0.25">
      <c r="A52" s="13">
        <v>46</v>
      </c>
      <c r="B52" s="14" t="s">
        <v>106</v>
      </c>
      <c r="C52" s="30" t="s">
        <v>107</v>
      </c>
      <c r="D52" s="15" t="s">
        <v>103</v>
      </c>
      <c r="E52" s="25">
        <v>1100000</v>
      </c>
      <c r="F52" s="26">
        <v>1</v>
      </c>
      <c r="G52" s="25">
        <v>1100000</v>
      </c>
      <c r="H52" s="17" t="s">
        <v>16</v>
      </c>
      <c r="I52" s="18">
        <v>0</v>
      </c>
      <c r="J52" s="19"/>
    </row>
    <row r="53" spans="1:10" s="7" customFormat="1" ht="47.25" x14ac:dyDescent="0.25">
      <c r="A53" s="13">
        <v>47</v>
      </c>
      <c r="B53" s="14" t="s">
        <v>108</v>
      </c>
      <c r="C53" s="30" t="s">
        <v>109</v>
      </c>
      <c r="D53" s="15" t="s">
        <v>103</v>
      </c>
      <c r="E53" s="25">
        <v>3545000</v>
      </c>
      <c r="F53" s="26">
        <v>1</v>
      </c>
      <c r="G53" s="25">
        <v>3545000</v>
      </c>
      <c r="H53" s="17" t="s">
        <v>16</v>
      </c>
      <c r="I53" s="18">
        <v>30000</v>
      </c>
      <c r="J53" s="19" t="s">
        <v>20</v>
      </c>
    </row>
    <row r="54" spans="1:10" s="7" customFormat="1" ht="31.5" x14ac:dyDescent="0.25">
      <c r="A54" s="13">
        <v>48</v>
      </c>
      <c r="B54" s="14" t="s">
        <v>110</v>
      </c>
      <c r="C54" s="30" t="s">
        <v>111</v>
      </c>
      <c r="D54" s="15" t="s">
        <v>103</v>
      </c>
      <c r="E54" s="25">
        <v>6500000</v>
      </c>
      <c r="F54" s="26">
        <v>1</v>
      </c>
      <c r="G54" s="25">
        <v>6500000</v>
      </c>
      <c r="H54" s="17" t="s">
        <v>16</v>
      </c>
      <c r="I54" s="18">
        <v>0</v>
      </c>
      <c r="J54" s="19"/>
    </row>
    <row r="55" spans="1:10" s="7" customFormat="1" ht="31.5" x14ac:dyDescent="0.25">
      <c r="A55" s="13">
        <v>49</v>
      </c>
      <c r="B55" s="14" t="s">
        <v>112</v>
      </c>
      <c r="C55" s="30" t="s">
        <v>113</v>
      </c>
      <c r="D55" s="15" t="s">
        <v>103</v>
      </c>
      <c r="E55" s="25">
        <v>6890000</v>
      </c>
      <c r="F55" s="26">
        <v>1</v>
      </c>
      <c r="G55" s="25">
        <v>6890000</v>
      </c>
      <c r="H55" s="17" t="s">
        <v>16</v>
      </c>
      <c r="I55" s="18">
        <v>1000</v>
      </c>
      <c r="J55" s="19" t="s">
        <v>55</v>
      </c>
    </row>
    <row r="56" spans="1:10" s="7" customFormat="1" ht="31.5" x14ac:dyDescent="0.25">
      <c r="A56" s="13">
        <v>50</v>
      </c>
      <c r="B56" s="14" t="s">
        <v>114</v>
      </c>
      <c r="C56" s="30" t="s">
        <v>115</v>
      </c>
      <c r="D56" s="15" t="s">
        <v>103</v>
      </c>
      <c r="E56" s="25">
        <v>2000000</v>
      </c>
      <c r="F56" s="26">
        <v>1</v>
      </c>
      <c r="G56" s="25">
        <v>2000000</v>
      </c>
      <c r="H56" s="17" t="s">
        <v>16</v>
      </c>
      <c r="I56" s="18">
        <v>0</v>
      </c>
      <c r="J56" s="19"/>
    </row>
    <row r="57" spans="1:10" s="7" customFormat="1" ht="63" x14ac:dyDescent="0.25">
      <c r="A57" s="13">
        <v>51</v>
      </c>
      <c r="B57" s="14" t="s">
        <v>116</v>
      </c>
      <c r="C57" s="30" t="s">
        <v>117</v>
      </c>
      <c r="D57" s="15" t="s">
        <v>103</v>
      </c>
      <c r="E57" s="25">
        <v>9700000</v>
      </c>
      <c r="F57" s="26">
        <v>1</v>
      </c>
      <c r="G57" s="25">
        <v>9700000</v>
      </c>
      <c r="H57" s="17" t="s">
        <v>16</v>
      </c>
      <c r="I57" s="18">
        <v>350000</v>
      </c>
      <c r="J57" s="19" t="s">
        <v>118</v>
      </c>
    </row>
    <row r="58" spans="1:10" s="7" customFormat="1" ht="47.25" x14ac:dyDescent="0.25">
      <c r="A58" s="13">
        <v>52</v>
      </c>
      <c r="B58" s="14" t="s">
        <v>119</v>
      </c>
      <c r="C58" s="30" t="s">
        <v>120</v>
      </c>
      <c r="D58" s="15" t="s">
        <v>103</v>
      </c>
      <c r="E58" s="25">
        <v>7400000</v>
      </c>
      <c r="F58" s="26">
        <v>2</v>
      </c>
      <c r="G58" s="25">
        <v>14800000</v>
      </c>
      <c r="H58" s="17" t="s">
        <v>16</v>
      </c>
      <c r="I58" s="18">
        <v>40000</v>
      </c>
      <c r="J58" s="19" t="s">
        <v>25</v>
      </c>
    </row>
    <row r="59" spans="1:10" s="7" customFormat="1" ht="47.25" x14ac:dyDescent="0.25">
      <c r="A59" s="13">
        <v>53</v>
      </c>
      <c r="B59" s="14" t="s">
        <v>24</v>
      </c>
      <c r="C59" s="30" t="s">
        <v>24</v>
      </c>
      <c r="D59" s="15" t="s">
        <v>103</v>
      </c>
      <c r="E59" s="25">
        <v>850000</v>
      </c>
      <c r="F59" s="26">
        <v>2</v>
      </c>
      <c r="G59" s="25">
        <v>1700000</v>
      </c>
      <c r="H59" s="17" t="s">
        <v>16</v>
      </c>
      <c r="I59" s="18">
        <v>50000</v>
      </c>
      <c r="J59" s="19" t="s">
        <v>25</v>
      </c>
    </row>
    <row r="60" spans="1:10" s="7" customFormat="1" ht="31.5" x14ac:dyDescent="0.25">
      <c r="A60" s="13">
        <v>54</v>
      </c>
      <c r="B60" s="39" t="s">
        <v>121</v>
      </c>
      <c r="C60" s="23" t="s">
        <v>122</v>
      </c>
      <c r="D60" s="15" t="s">
        <v>123</v>
      </c>
      <c r="E60" s="40">
        <v>550000</v>
      </c>
      <c r="F60" s="40">
        <v>1</v>
      </c>
      <c r="G60" s="40">
        <v>550000</v>
      </c>
      <c r="H60" s="17" t="s">
        <v>16</v>
      </c>
      <c r="I60" s="18">
        <v>5000</v>
      </c>
      <c r="J60" s="19" t="s">
        <v>38</v>
      </c>
    </row>
    <row r="61" spans="1:10" s="7" customFormat="1" x14ac:dyDescent="0.25">
      <c r="A61" s="13">
        <v>55</v>
      </c>
      <c r="B61" s="39" t="s">
        <v>124</v>
      </c>
      <c r="C61" s="23" t="s">
        <v>125</v>
      </c>
      <c r="D61" s="15" t="s">
        <v>123</v>
      </c>
      <c r="E61" s="40">
        <v>7500000</v>
      </c>
      <c r="F61" s="40">
        <v>2</v>
      </c>
      <c r="G61" s="40">
        <v>15000000</v>
      </c>
      <c r="H61" s="17" t="s">
        <v>16</v>
      </c>
      <c r="I61" s="18">
        <v>100000</v>
      </c>
      <c r="J61" s="19" t="s">
        <v>102</v>
      </c>
    </row>
    <row r="62" spans="1:10" s="7" customFormat="1" ht="47.25" x14ac:dyDescent="0.25">
      <c r="A62" s="13">
        <v>56</v>
      </c>
      <c r="B62" s="39" t="s">
        <v>126</v>
      </c>
      <c r="C62" s="23" t="s">
        <v>127</v>
      </c>
      <c r="D62" s="15" t="s">
        <v>123</v>
      </c>
      <c r="E62" s="40">
        <v>2790000</v>
      </c>
      <c r="F62" s="40">
        <v>1</v>
      </c>
      <c r="G62" s="40">
        <v>2790000</v>
      </c>
      <c r="H62" s="17" t="s">
        <v>16</v>
      </c>
      <c r="I62" s="18">
        <v>10000</v>
      </c>
      <c r="J62" s="19" t="s">
        <v>25</v>
      </c>
    </row>
    <row r="63" spans="1:10" s="7" customFormat="1" ht="47.25" x14ac:dyDescent="0.25">
      <c r="A63" s="13">
        <v>57</v>
      </c>
      <c r="B63" s="39" t="s">
        <v>128</v>
      </c>
      <c r="C63" s="23" t="s">
        <v>129</v>
      </c>
      <c r="D63" s="15" t="s">
        <v>123</v>
      </c>
      <c r="E63" s="40">
        <v>3345000</v>
      </c>
      <c r="F63" s="40">
        <v>1</v>
      </c>
      <c r="G63" s="40">
        <v>3345000</v>
      </c>
      <c r="H63" s="17" t="s">
        <v>16</v>
      </c>
      <c r="I63" s="18">
        <v>10000</v>
      </c>
      <c r="J63" s="19" t="s">
        <v>25</v>
      </c>
    </row>
    <row r="64" spans="1:10" s="7" customFormat="1" x14ac:dyDescent="0.25">
      <c r="A64" s="13">
        <v>58</v>
      </c>
      <c r="B64" s="27" t="s">
        <v>130</v>
      </c>
      <c r="C64" s="30" t="s">
        <v>131</v>
      </c>
      <c r="D64" s="15" t="s">
        <v>132</v>
      </c>
      <c r="E64" s="41">
        <v>450000</v>
      </c>
      <c r="F64" s="26">
        <v>4</v>
      </c>
      <c r="G64" s="40">
        <v>1800000</v>
      </c>
      <c r="H64" s="17" t="s">
        <v>16</v>
      </c>
      <c r="I64" s="18">
        <v>20000</v>
      </c>
      <c r="J64" s="19" t="s">
        <v>133</v>
      </c>
    </row>
    <row r="65" spans="1:10" s="7" customFormat="1" ht="47.25" x14ac:dyDescent="0.25">
      <c r="A65" s="13">
        <v>59</v>
      </c>
      <c r="B65" s="42" t="s">
        <v>134</v>
      </c>
      <c r="C65" s="30" t="s">
        <v>135</v>
      </c>
      <c r="D65" s="15" t="s">
        <v>136</v>
      </c>
      <c r="E65" s="25">
        <v>4480000</v>
      </c>
      <c r="F65" s="26">
        <v>1</v>
      </c>
      <c r="G65" s="25">
        <v>4480000</v>
      </c>
      <c r="H65" s="17" t="s">
        <v>16</v>
      </c>
      <c r="I65" s="18">
        <v>10000</v>
      </c>
      <c r="J65" s="19" t="s">
        <v>25</v>
      </c>
    </row>
    <row r="66" spans="1:10" s="7" customFormat="1" ht="47.25" x14ac:dyDescent="0.25">
      <c r="A66" s="13">
        <v>60</v>
      </c>
      <c r="B66" s="42" t="s">
        <v>137</v>
      </c>
      <c r="C66" s="30" t="s">
        <v>138</v>
      </c>
      <c r="D66" s="15" t="s">
        <v>136</v>
      </c>
      <c r="E66" s="25">
        <v>4290000</v>
      </c>
      <c r="F66" s="26">
        <v>1</v>
      </c>
      <c r="G66" s="25">
        <v>4290000</v>
      </c>
      <c r="H66" s="17" t="s">
        <v>16</v>
      </c>
      <c r="I66" s="18">
        <v>10000</v>
      </c>
      <c r="J66" s="19" t="s">
        <v>25</v>
      </c>
    </row>
    <row r="67" spans="1:10" s="7" customFormat="1" x14ac:dyDescent="0.25">
      <c r="A67" s="13">
        <v>61</v>
      </c>
      <c r="B67" s="42" t="s">
        <v>139</v>
      </c>
      <c r="C67" s="30" t="s">
        <v>140</v>
      </c>
      <c r="D67" s="15" t="s">
        <v>136</v>
      </c>
      <c r="E67" s="25">
        <v>1350000</v>
      </c>
      <c r="F67" s="26">
        <v>1</v>
      </c>
      <c r="G67" s="25">
        <v>1350000</v>
      </c>
      <c r="H67" s="17" t="s">
        <v>16</v>
      </c>
      <c r="I67" s="18">
        <v>40000</v>
      </c>
      <c r="J67" s="19" t="s">
        <v>99</v>
      </c>
    </row>
    <row r="68" spans="1:10" s="7" customFormat="1" ht="31.5" x14ac:dyDescent="0.25">
      <c r="A68" s="13">
        <v>62</v>
      </c>
      <c r="B68" s="42" t="s">
        <v>141</v>
      </c>
      <c r="C68" s="30" t="s">
        <v>142</v>
      </c>
      <c r="D68" s="15" t="s">
        <v>136</v>
      </c>
      <c r="E68" s="25">
        <v>800000</v>
      </c>
      <c r="F68" s="26">
        <v>1</v>
      </c>
      <c r="G68" s="25">
        <v>800000</v>
      </c>
      <c r="H68" s="17" t="s">
        <v>16</v>
      </c>
      <c r="I68" s="18">
        <v>5000</v>
      </c>
      <c r="J68" s="19" t="s">
        <v>17</v>
      </c>
    </row>
    <row r="69" spans="1:10" s="7" customFormat="1" ht="47.25" x14ac:dyDescent="0.25">
      <c r="A69" s="13">
        <v>63</v>
      </c>
      <c r="B69" s="42" t="s">
        <v>24</v>
      </c>
      <c r="C69" s="30" t="s">
        <v>24</v>
      </c>
      <c r="D69" s="15" t="s">
        <v>136</v>
      </c>
      <c r="E69" s="25">
        <v>850000</v>
      </c>
      <c r="F69" s="26">
        <v>9</v>
      </c>
      <c r="G69" s="25">
        <v>7650000</v>
      </c>
      <c r="H69" s="17" t="s">
        <v>16</v>
      </c>
      <c r="I69" s="18">
        <v>220000</v>
      </c>
      <c r="J69" s="19" t="s">
        <v>25</v>
      </c>
    </row>
    <row r="70" spans="1:10" s="7" customFormat="1" ht="47.25" x14ac:dyDescent="0.25">
      <c r="A70" s="13">
        <v>64</v>
      </c>
      <c r="B70" s="14" t="s">
        <v>74</v>
      </c>
      <c r="C70" s="30" t="s">
        <v>74</v>
      </c>
      <c r="D70" s="15" t="s">
        <v>136</v>
      </c>
      <c r="E70" s="25">
        <v>1200000</v>
      </c>
      <c r="F70" s="26">
        <v>2</v>
      </c>
      <c r="G70" s="25">
        <v>2400000</v>
      </c>
      <c r="H70" s="17" t="s">
        <v>16</v>
      </c>
      <c r="I70" s="18">
        <v>80000</v>
      </c>
      <c r="J70" s="19" t="s">
        <v>25</v>
      </c>
    </row>
    <row r="71" spans="1:10" s="7" customFormat="1" ht="47.25" x14ac:dyDescent="0.25">
      <c r="A71" s="13">
        <v>65</v>
      </c>
      <c r="B71" s="14" t="s">
        <v>143</v>
      </c>
      <c r="C71" s="30" t="s">
        <v>144</v>
      </c>
      <c r="D71" s="15" t="s">
        <v>136</v>
      </c>
      <c r="E71" s="25">
        <v>1350000</v>
      </c>
      <c r="F71" s="26">
        <v>2</v>
      </c>
      <c r="G71" s="25">
        <v>2700000</v>
      </c>
      <c r="H71" s="17" t="s">
        <v>16</v>
      </c>
      <c r="I71" s="18">
        <v>80000</v>
      </c>
      <c r="J71" s="19" t="s">
        <v>25</v>
      </c>
    </row>
    <row r="72" spans="1:10" s="7" customFormat="1" ht="31.5" x14ac:dyDescent="0.25">
      <c r="A72" s="13">
        <v>66</v>
      </c>
      <c r="B72" s="42" t="s">
        <v>145</v>
      </c>
      <c r="C72" s="23" t="s">
        <v>146</v>
      </c>
      <c r="D72" s="15" t="s">
        <v>147</v>
      </c>
      <c r="E72" s="114">
        <v>1500000</v>
      </c>
      <c r="F72" s="26">
        <v>1</v>
      </c>
      <c r="G72" s="114">
        <v>1500000</v>
      </c>
      <c r="H72" s="17" t="s">
        <v>16</v>
      </c>
      <c r="I72" s="18">
        <v>5000</v>
      </c>
      <c r="J72" s="19" t="s">
        <v>99</v>
      </c>
    </row>
    <row r="73" spans="1:10" s="7" customFormat="1" ht="31.5" x14ac:dyDescent="0.25">
      <c r="A73" s="13">
        <v>67</v>
      </c>
      <c r="B73" s="42" t="s">
        <v>148</v>
      </c>
      <c r="C73" s="23" t="s">
        <v>122</v>
      </c>
      <c r="D73" s="15" t="s">
        <v>147</v>
      </c>
      <c r="E73" s="114">
        <v>550000</v>
      </c>
      <c r="F73" s="26">
        <v>2</v>
      </c>
      <c r="G73" s="114">
        <f>2*550000</f>
        <v>1100000</v>
      </c>
      <c r="H73" s="17" t="s">
        <v>16</v>
      </c>
      <c r="I73" s="18">
        <v>10000</v>
      </c>
      <c r="J73" s="19" t="s">
        <v>38</v>
      </c>
    </row>
    <row r="74" spans="1:10" s="7" customFormat="1" x14ac:dyDescent="0.25">
      <c r="A74" s="13">
        <v>68</v>
      </c>
      <c r="B74" s="42" t="s">
        <v>149</v>
      </c>
      <c r="C74" s="23" t="s">
        <v>150</v>
      </c>
      <c r="D74" s="15" t="s">
        <v>147</v>
      </c>
      <c r="E74" s="114">
        <v>4950000</v>
      </c>
      <c r="F74" s="26">
        <v>1</v>
      </c>
      <c r="G74" s="114">
        <v>4950000</v>
      </c>
      <c r="H74" s="17" t="s">
        <v>16</v>
      </c>
      <c r="I74" s="18">
        <v>35000</v>
      </c>
      <c r="J74" s="19" t="s">
        <v>75</v>
      </c>
    </row>
    <row r="75" spans="1:10" s="7" customFormat="1" ht="47.25" x14ac:dyDescent="0.25">
      <c r="A75" s="13">
        <v>69</v>
      </c>
      <c r="B75" s="42" t="s">
        <v>74</v>
      </c>
      <c r="C75" s="23" t="s">
        <v>74</v>
      </c>
      <c r="D75" s="15" t="s">
        <v>147</v>
      </c>
      <c r="E75" s="114">
        <v>1200000</v>
      </c>
      <c r="F75" s="26">
        <v>1</v>
      </c>
      <c r="G75" s="114">
        <v>1200000</v>
      </c>
      <c r="H75" s="17" t="s">
        <v>16</v>
      </c>
      <c r="I75" s="18">
        <v>40000</v>
      </c>
      <c r="J75" s="19" t="s">
        <v>25</v>
      </c>
    </row>
    <row r="76" spans="1:10" s="7" customFormat="1" ht="47.25" x14ac:dyDescent="0.25">
      <c r="A76" s="13">
        <v>70</v>
      </c>
      <c r="B76" s="42" t="s">
        <v>151</v>
      </c>
      <c r="C76" s="23" t="s">
        <v>152</v>
      </c>
      <c r="D76" s="15" t="s">
        <v>147</v>
      </c>
      <c r="E76" s="114">
        <v>4700000</v>
      </c>
      <c r="F76" s="26">
        <v>2</v>
      </c>
      <c r="G76" s="114">
        <v>9400000</v>
      </c>
      <c r="H76" s="17" t="s">
        <v>16</v>
      </c>
      <c r="I76" s="18">
        <v>100000</v>
      </c>
      <c r="J76" s="19" t="s">
        <v>33</v>
      </c>
    </row>
    <row r="77" spans="1:10" s="7" customFormat="1" ht="47.25" x14ac:dyDescent="0.25">
      <c r="A77" s="13">
        <v>71</v>
      </c>
      <c r="B77" s="42" t="s">
        <v>153</v>
      </c>
      <c r="C77" s="23" t="s">
        <v>154</v>
      </c>
      <c r="D77" s="15" t="s">
        <v>147</v>
      </c>
      <c r="E77" s="114">
        <v>4650000</v>
      </c>
      <c r="F77" s="26">
        <v>1</v>
      </c>
      <c r="G77" s="114">
        <v>4650000</v>
      </c>
      <c r="H77" s="17" t="s">
        <v>16</v>
      </c>
      <c r="I77" s="18">
        <v>40000</v>
      </c>
      <c r="J77" s="19" t="s">
        <v>33</v>
      </c>
    </row>
    <row r="78" spans="1:10" s="7" customFormat="1" ht="47.25" x14ac:dyDescent="0.25">
      <c r="A78" s="13">
        <v>72</v>
      </c>
      <c r="B78" s="14" t="s">
        <v>119</v>
      </c>
      <c r="C78" s="23" t="s">
        <v>120</v>
      </c>
      <c r="D78" s="15" t="s">
        <v>147</v>
      </c>
      <c r="E78" s="114">
        <v>7400000</v>
      </c>
      <c r="F78" s="26">
        <v>1</v>
      </c>
      <c r="G78" s="114">
        <v>7400000</v>
      </c>
      <c r="H78" s="17" t="s">
        <v>16</v>
      </c>
      <c r="I78" s="18">
        <v>20000</v>
      </c>
      <c r="J78" s="19" t="s">
        <v>25</v>
      </c>
    </row>
    <row r="79" spans="1:10" s="7" customFormat="1" ht="47.25" x14ac:dyDescent="0.25">
      <c r="A79" s="13">
        <v>73</v>
      </c>
      <c r="B79" s="14" t="s">
        <v>155</v>
      </c>
      <c r="C79" s="23" t="s">
        <v>156</v>
      </c>
      <c r="D79" s="15" t="s">
        <v>147</v>
      </c>
      <c r="E79" s="114">
        <v>8000000</v>
      </c>
      <c r="F79" s="26">
        <v>1</v>
      </c>
      <c r="G79" s="114">
        <v>8000000</v>
      </c>
      <c r="H79" s="17" t="s">
        <v>16</v>
      </c>
      <c r="I79" s="18">
        <v>20000</v>
      </c>
      <c r="J79" s="19" t="s">
        <v>25</v>
      </c>
    </row>
    <row r="80" spans="1:10" s="7" customFormat="1" ht="47.25" x14ac:dyDescent="0.25">
      <c r="A80" s="13">
        <v>74</v>
      </c>
      <c r="B80" s="14" t="s">
        <v>157</v>
      </c>
      <c r="C80" s="23" t="s">
        <v>158</v>
      </c>
      <c r="D80" s="15" t="s">
        <v>147</v>
      </c>
      <c r="E80" s="114">
        <v>7700000</v>
      </c>
      <c r="F80" s="26">
        <v>2</v>
      </c>
      <c r="G80" s="114">
        <v>15400000</v>
      </c>
      <c r="H80" s="17" t="s">
        <v>16</v>
      </c>
      <c r="I80" s="18">
        <v>40000</v>
      </c>
      <c r="J80" s="19" t="s">
        <v>25</v>
      </c>
    </row>
    <row r="81" spans="1:10" s="7" customFormat="1" ht="47.25" x14ac:dyDescent="0.25">
      <c r="A81" s="13">
        <v>75</v>
      </c>
      <c r="B81" s="14" t="s">
        <v>159</v>
      </c>
      <c r="C81" s="23" t="s">
        <v>160</v>
      </c>
      <c r="D81" s="15" t="s">
        <v>147</v>
      </c>
      <c r="E81" s="114">
        <v>680000</v>
      </c>
      <c r="F81" s="26">
        <v>2</v>
      </c>
      <c r="G81" s="114">
        <v>1360000</v>
      </c>
      <c r="H81" s="17" t="s">
        <v>16</v>
      </c>
      <c r="I81" s="18">
        <v>50000</v>
      </c>
      <c r="J81" s="19" t="s">
        <v>25</v>
      </c>
    </row>
    <row r="82" spans="1:10" s="7" customFormat="1" ht="47.25" x14ac:dyDescent="0.25">
      <c r="A82" s="13">
        <v>76</v>
      </c>
      <c r="B82" s="14" t="s">
        <v>161</v>
      </c>
      <c r="C82" s="23" t="s">
        <v>162</v>
      </c>
      <c r="D82" s="15" t="s">
        <v>147</v>
      </c>
      <c r="E82" s="114">
        <v>620000</v>
      </c>
      <c r="F82" s="26">
        <v>2</v>
      </c>
      <c r="G82" s="114">
        <v>1240000</v>
      </c>
      <c r="H82" s="17" t="s">
        <v>16</v>
      </c>
      <c r="I82" s="18">
        <v>50000</v>
      </c>
      <c r="J82" s="19" t="s">
        <v>25</v>
      </c>
    </row>
    <row r="83" spans="1:10" s="7" customFormat="1" ht="31.5" x14ac:dyDescent="0.25">
      <c r="A83" s="13">
        <v>77</v>
      </c>
      <c r="B83" s="14" t="s">
        <v>163</v>
      </c>
      <c r="C83" s="23" t="s">
        <v>163</v>
      </c>
      <c r="D83" s="15" t="s">
        <v>147</v>
      </c>
      <c r="E83" s="114">
        <v>600000</v>
      </c>
      <c r="F83" s="26">
        <v>1</v>
      </c>
      <c r="G83" s="114">
        <v>600000</v>
      </c>
      <c r="H83" s="17" t="s">
        <v>16</v>
      </c>
      <c r="I83" s="18">
        <v>1000</v>
      </c>
      <c r="J83" s="19" t="s">
        <v>164</v>
      </c>
    </row>
    <row r="84" spans="1:10" s="7" customFormat="1" ht="31.5" x14ac:dyDescent="0.25">
      <c r="A84" s="13">
        <v>78</v>
      </c>
      <c r="B84" s="14" t="s">
        <v>165</v>
      </c>
      <c r="C84" s="23" t="s">
        <v>166</v>
      </c>
      <c r="D84" s="15" t="s">
        <v>147</v>
      </c>
      <c r="E84" s="114">
        <v>800000</v>
      </c>
      <c r="F84" s="26">
        <v>2</v>
      </c>
      <c r="G84" s="114">
        <v>1600000</v>
      </c>
      <c r="H84" s="17" t="s">
        <v>16</v>
      </c>
      <c r="I84" s="18">
        <v>10000</v>
      </c>
      <c r="J84" s="19" t="s">
        <v>17</v>
      </c>
    </row>
    <row r="85" spans="1:10" s="7" customFormat="1" ht="31.5" x14ac:dyDescent="0.25">
      <c r="A85" s="13">
        <v>79</v>
      </c>
      <c r="B85" s="14" t="s">
        <v>167</v>
      </c>
      <c r="C85" s="23">
        <v>26</v>
      </c>
      <c r="D85" s="15" t="s">
        <v>147</v>
      </c>
      <c r="E85" s="114">
        <v>80000</v>
      </c>
      <c r="F85" s="26">
        <v>1</v>
      </c>
      <c r="G85" s="114">
        <v>80000</v>
      </c>
      <c r="H85" s="17" t="s">
        <v>16</v>
      </c>
      <c r="I85" s="18">
        <v>2000</v>
      </c>
      <c r="J85" s="19" t="s">
        <v>168</v>
      </c>
    </row>
    <row r="86" spans="1:10" s="7" customFormat="1" x14ac:dyDescent="0.25">
      <c r="A86" s="13">
        <v>80</v>
      </c>
      <c r="B86" s="42" t="s">
        <v>169</v>
      </c>
      <c r="C86" s="115" t="s">
        <v>170</v>
      </c>
      <c r="D86" s="15" t="s">
        <v>147</v>
      </c>
      <c r="E86" s="114">
        <v>1600000</v>
      </c>
      <c r="F86" s="26">
        <v>1</v>
      </c>
      <c r="G86" s="114">
        <v>1600000</v>
      </c>
      <c r="H86" s="17" t="s">
        <v>16</v>
      </c>
      <c r="I86" s="18">
        <v>0</v>
      </c>
      <c r="J86" s="19"/>
    </row>
    <row r="87" spans="1:10" s="7" customFormat="1" ht="31.5" x14ac:dyDescent="0.25">
      <c r="A87" s="13">
        <v>81</v>
      </c>
      <c r="B87" s="27" t="s">
        <v>171</v>
      </c>
      <c r="C87" s="23" t="s">
        <v>172</v>
      </c>
      <c r="D87" s="15" t="s">
        <v>173</v>
      </c>
      <c r="E87" s="34">
        <v>1100000</v>
      </c>
      <c r="F87" s="26">
        <v>2</v>
      </c>
      <c r="G87" s="34">
        <f>2*1100000</f>
        <v>2200000</v>
      </c>
      <c r="H87" s="17" t="s">
        <v>16</v>
      </c>
      <c r="I87" s="18">
        <v>20000</v>
      </c>
      <c r="J87" s="19" t="s">
        <v>174</v>
      </c>
    </row>
    <row r="88" spans="1:10" s="7" customFormat="1" ht="31.5" x14ac:dyDescent="0.25">
      <c r="A88" s="13">
        <v>82</v>
      </c>
      <c r="B88" s="24" t="s">
        <v>175</v>
      </c>
      <c r="C88" s="30" t="s">
        <v>176</v>
      </c>
      <c r="D88" s="15" t="s">
        <v>173</v>
      </c>
      <c r="E88" s="34">
        <v>2450000</v>
      </c>
      <c r="F88" s="26">
        <v>1</v>
      </c>
      <c r="G88" s="34">
        <v>2450000</v>
      </c>
      <c r="H88" s="17" t="s">
        <v>16</v>
      </c>
      <c r="I88" s="18">
        <v>15000</v>
      </c>
      <c r="J88" s="19" t="s">
        <v>177</v>
      </c>
    </row>
    <row r="89" spans="1:10" s="7" customFormat="1" x14ac:dyDescent="0.25">
      <c r="A89" s="13">
        <v>83</v>
      </c>
      <c r="B89" s="27" t="s">
        <v>178</v>
      </c>
      <c r="C89" s="23" t="s">
        <v>179</v>
      </c>
      <c r="D89" s="15" t="s">
        <v>173</v>
      </c>
      <c r="E89" s="34">
        <v>715000</v>
      </c>
      <c r="F89" s="26">
        <v>10</v>
      </c>
      <c r="G89" s="34">
        <f>715000*10</f>
        <v>7150000</v>
      </c>
      <c r="H89" s="17" t="s">
        <v>16</v>
      </c>
      <c r="I89" s="18">
        <v>10000</v>
      </c>
      <c r="J89" s="19" t="s">
        <v>55</v>
      </c>
    </row>
    <row r="90" spans="1:10" s="7" customFormat="1" x14ac:dyDescent="0.25">
      <c r="A90" s="13">
        <v>84</v>
      </c>
      <c r="B90" s="27" t="s">
        <v>180</v>
      </c>
      <c r="C90" s="30" t="s">
        <v>181</v>
      </c>
      <c r="D90" s="15" t="s">
        <v>173</v>
      </c>
      <c r="E90" s="34">
        <v>4752000</v>
      </c>
      <c r="F90" s="26">
        <v>1</v>
      </c>
      <c r="G90" s="34">
        <v>4752000</v>
      </c>
      <c r="H90" s="17" t="s">
        <v>16</v>
      </c>
      <c r="I90" s="18">
        <v>28000</v>
      </c>
      <c r="J90" s="19" t="s">
        <v>102</v>
      </c>
    </row>
    <row r="91" spans="1:10" s="7" customFormat="1" x14ac:dyDescent="0.25">
      <c r="A91" s="13">
        <v>85</v>
      </c>
      <c r="B91" s="14" t="s">
        <v>182</v>
      </c>
      <c r="C91" s="30" t="s">
        <v>183</v>
      </c>
      <c r="D91" s="15" t="s">
        <v>173</v>
      </c>
      <c r="E91" s="34">
        <v>1900000</v>
      </c>
      <c r="F91" s="26">
        <v>1</v>
      </c>
      <c r="G91" s="34">
        <v>1900000</v>
      </c>
      <c r="H91" s="17" t="s">
        <v>16</v>
      </c>
      <c r="I91" s="18">
        <v>40000</v>
      </c>
      <c r="J91" s="19" t="s">
        <v>99</v>
      </c>
    </row>
    <row r="92" spans="1:10" s="7" customFormat="1" x14ac:dyDescent="0.25">
      <c r="A92" s="13">
        <v>86</v>
      </c>
      <c r="B92" s="42" t="s">
        <v>184</v>
      </c>
      <c r="C92" s="23" t="s">
        <v>185</v>
      </c>
      <c r="D92" s="15" t="s">
        <v>186</v>
      </c>
      <c r="E92" s="114">
        <v>1050000</v>
      </c>
      <c r="F92" s="26">
        <v>1</v>
      </c>
      <c r="G92" s="114">
        <v>1050000</v>
      </c>
      <c r="H92" s="17" t="s">
        <v>16</v>
      </c>
      <c r="I92" s="18">
        <v>0</v>
      </c>
      <c r="J92" s="19"/>
    </row>
    <row r="93" spans="1:10" s="7" customFormat="1" ht="31.5" x14ac:dyDescent="0.25">
      <c r="A93" s="13">
        <v>87</v>
      </c>
      <c r="B93" s="42" t="s">
        <v>124</v>
      </c>
      <c r="C93" s="23" t="s">
        <v>125</v>
      </c>
      <c r="D93" s="15" t="s">
        <v>186</v>
      </c>
      <c r="E93" s="114">
        <v>7500000</v>
      </c>
      <c r="F93" s="26">
        <v>2</v>
      </c>
      <c r="G93" s="114">
        <f>2*7500000</f>
        <v>15000000</v>
      </c>
      <c r="H93" s="17" t="s">
        <v>16</v>
      </c>
      <c r="I93" s="18">
        <v>100000</v>
      </c>
      <c r="J93" s="19" t="s">
        <v>187</v>
      </c>
    </row>
    <row r="94" spans="1:10" s="7" customFormat="1" ht="31.5" x14ac:dyDescent="0.25">
      <c r="A94" s="13">
        <v>88</v>
      </c>
      <c r="B94" s="42" t="s">
        <v>188</v>
      </c>
      <c r="C94" s="23" t="s">
        <v>189</v>
      </c>
      <c r="D94" s="15" t="s">
        <v>186</v>
      </c>
      <c r="E94" s="114">
        <v>1200000</v>
      </c>
      <c r="F94" s="26">
        <v>1</v>
      </c>
      <c r="G94" s="114">
        <v>1200000</v>
      </c>
      <c r="H94" s="17" t="s">
        <v>16</v>
      </c>
      <c r="I94" s="18">
        <v>1000</v>
      </c>
      <c r="J94" s="19" t="s">
        <v>190</v>
      </c>
    </row>
    <row r="95" spans="1:10" s="7" customFormat="1" ht="31.5" x14ac:dyDescent="0.25">
      <c r="A95" s="13">
        <v>89</v>
      </c>
      <c r="B95" s="42" t="s">
        <v>188</v>
      </c>
      <c r="C95" s="23" t="s">
        <v>191</v>
      </c>
      <c r="D95" s="15" t="s">
        <v>186</v>
      </c>
      <c r="E95" s="114">
        <v>1200000</v>
      </c>
      <c r="F95" s="26">
        <v>1</v>
      </c>
      <c r="G95" s="114">
        <v>1200000</v>
      </c>
      <c r="H95" s="17" t="s">
        <v>16</v>
      </c>
      <c r="I95" s="18">
        <v>1000</v>
      </c>
      <c r="J95" s="19" t="s">
        <v>190</v>
      </c>
    </row>
    <row r="96" spans="1:10" s="7" customFormat="1" ht="31.5" x14ac:dyDescent="0.25">
      <c r="A96" s="13">
        <v>90</v>
      </c>
      <c r="B96" s="42" t="s">
        <v>188</v>
      </c>
      <c r="C96" s="23" t="s">
        <v>192</v>
      </c>
      <c r="D96" s="15" t="s">
        <v>186</v>
      </c>
      <c r="E96" s="114">
        <v>1200000</v>
      </c>
      <c r="F96" s="26">
        <v>1</v>
      </c>
      <c r="G96" s="114">
        <v>1200000</v>
      </c>
      <c r="H96" s="17" t="s">
        <v>16</v>
      </c>
      <c r="I96" s="18">
        <v>1000</v>
      </c>
      <c r="J96" s="19" t="s">
        <v>190</v>
      </c>
    </row>
    <row r="97" spans="1:10" s="7" customFormat="1" ht="47.25" x14ac:dyDescent="0.25">
      <c r="A97" s="13">
        <v>91</v>
      </c>
      <c r="B97" s="42" t="s">
        <v>193</v>
      </c>
      <c r="C97" s="23" t="s">
        <v>194</v>
      </c>
      <c r="D97" s="15" t="s">
        <v>186</v>
      </c>
      <c r="E97" s="114">
        <v>2980000</v>
      </c>
      <c r="F97" s="26">
        <v>1</v>
      </c>
      <c r="G97" s="114">
        <v>2980000</v>
      </c>
      <c r="H97" s="17" t="s">
        <v>16</v>
      </c>
      <c r="I97" s="18">
        <v>10000</v>
      </c>
      <c r="J97" s="19" t="s">
        <v>25</v>
      </c>
    </row>
    <row r="98" spans="1:10" s="7" customFormat="1" ht="47.25" x14ac:dyDescent="0.25">
      <c r="A98" s="13">
        <v>92</v>
      </c>
      <c r="B98" s="42" t="s">
        <v>195</v>
      </c>
      <c r="C98" s="23" t="s">
        <v>196</v>
      </c>
      <c r="D98" s="15" t="s">
        <v>186</v>
      </c>
      <c r="E98" s="114">
        <v>2880000</v>
      </c>
      <c r="F98" s="26">
        <v>2</v>
      </c>
      <c r="G98" s="114">
        <v>5760000</v>
      </c>
      <c r="H98" s="17" t="s">
        <v>16</v>
      </c>
      <c r="I98" s="18">
        <v>20000</v>
      </c>
      <c r="J98" s="19" t="s">
        <v>25</v>
      </c>
    </row>
    <row r="99" spans="1:10" s="7" customFormat="1" ht="47.25" x14ac:dyDescent="0.25">
      <c r="A99" s="13">
        <v>93</v>
      </c>
      <c r="B99" s="42" t="s">
        <v>128</v>
      </c>
      <c r="C99" s="23" t="s">
        <v>129</v>
      </c>
      <c r="D99" s="15" t="s">
        <v>186</v>
      </c>
      <c r="E99" s="114">
        <v>3345000</v>
      </c>
      <c r="F99" s="26">
        <v>1</v>
      </c>
      <c r="G99" s="114">
        <v>3345000</v>
      </c>
      <c r="H99" s="17" t="s">
        <v>16</v>
      </c>
      <c r="I99" s="18">
        <v>10000</v>
      </c>
      <c r="J99" s="19" t="s">
        <v>25</v>
      </c>
    </row>
    <row r="100" spans="1:10" s="7" customFormat="1" x14ac:dyDescent="0.25">
      <c r="A100" s="13">
        <v>94</v>
      </c>
      <c r="B100" s="42" t="s">
        <v>197</v>
      </c>
      <c r="C100" s="23">
        <v>22</v>
      </c>
      <c r="D100" s="15" t="s">
        <v>186</v>
      </c>
      <c r="E100" s="114">
        <v>1000000</v>
      </c>
      <c r="F100" s="116">
        <v>6</v>
      </c>
      <c r="G100" s="114">
        <v>1000000</v>
      </c>
      <c r="H100" s="17" t="s">
        <v>16</v>
      </c>
      <c r="I100" s="18">
        <v>300000</v>
      </c>
      <c r="J100" s="19" t="s">
        <v>102</v>
      </c>
    </row>
    <row r="101" spans="1:10" s="7" customFormat="1" x14ac:dyDescent="0.25">
      <c r="A101" s="13">
        <v>95</v>
      </c>
      <c r="B101" s="42" t="s">
        <v>198</v>
      </c>
      <c r="C101" s="23" t="s">
        <v>199</v>
      </c>
      <c r="D101" s="15" t="s">
        <v>186</v>
      </c>
      <c r="E101" s="114">
        <f>2*3165000</f>
        <v>6330000</v>
      </c>
      <c r="F101" s="116">
        <v>2</v>
      </c>
      <c r="G101" s="114">
        <f>2*3165000</f>
        <v>6330000</v>
      </c>
      <c r="H101" s="17" t="s">
        <v>16</v>
      </c>
      <c r="I101" s="18">
        <v>0</v>
      </c>
      <c r="J101" s="19"/>
    </row>
    <row r="102" spans="1:10" s="7" customFormat="1" x14ac:dyDescent="0.25">
      <c r="A102" s="13">
        <v>96</v>
      </c>
      <c r="B102" s="42" t="s">
        <v>200</v>
      </c>
      <c r="C102" s="23" t="s">
        <v>201</v>
      </c>
      <c r="D102" s="15" t="s">
        <v>186</v>
      </c>
      <c r="E102" s="114">
        <v>2810000</v>
      </c>
      <c r="F102" s="116">
        <v>1</v>
      </c>
      <c r="G102" s="114">
        <v>2810000</v>
      </c>
      <c r="H102" s="17" t="s">
        <v>16</v>
      </c>
      <c r="I102" s="18">
        <v>0</v>
      </c>
      <c r="J102" s="19"/>
    </row>
    <row r="103" spans="1:10" s="7" customFormat="1" ht="31.5" x14ac:dyDescent="0.25">
      <c r="A103" s="13">
        <v>97</v>
      </c>
      <c r="B103" s="42" t="s">
        <v>202</v>
      </c>
      <c r="C103" s="23" t="s">
        <v>203</v>
      </c>
      <c r="D103" s="15" t="s">
        <v>186</v>
      </c>
      <c r="E103" s="114">
        <v>3061800</v>
      </c>
      <c r="F103" s="116">
        <v>6</v>
      </c>
      <c r="G103" s="114">
        <f>6*3061800</f>
        <v>18370800</v>
      </c>
      <c r="H103" s="17" t="s">
        <v>16</v>
      </c>
      <c r="I103" s="18">
        <v>0</v>
      </c>
      <c r="J103" s="19" t="s">
        <v>204</v>
      </c>
    </row>
    <row r="104" spans="1:10" s="7" customFormat="1" ht="31.5" x14ac:dyDescent="0.25">
      <c r="A104" s="13">
        <v>98</v>
      </c>
      <c r="B104" s="42" t="s">
        <v>205</v>
      </c>
      <c r="C104" s="23" t="s">
        <v>206</v>
      </c>
      <c r="D104" s="15" t="s">
        <v>186</v>
      </c>
      <c r="E104" s="114">
        <v>2197800</v>
      </c>
      <c r="F104" s="116">
        <v>6</v>
      </c>
      <c r="G104" s="114">
        <f>6*2197800</f>
        <v>13186800</v>
      </c>
      <c r="H104" s="17" t="s">
        <v>16</v>
      </c>
      <c r="I104" s="18">
        <v>0</v>
      </c>
      <c r="J104" s="19" t="s">
        <v>204</v>
      </c>
    </row>
    <row r="105" spans="1:10" s="7" customFormat="1" x14ac:dyDescent="0.25">
      <c r="A105" s="13">
        <v>99</v>
      </c>
      <c r="B105" s="42" t="s">
        <v>207</v>
      </c>
      <c r="C105" s="23" t="s">
        <v>208</v>
      </c>
      <c r="D105" s="15" t="s">
        <v>186</v>
      </c>
      <c r="E105" s="114">
        <v>4300000</v>
      </c>
      <c r="F105" s="116">
        <v>1</v>
      </c>
      <c r="G105" s="114">
        <v>4300000</v>
      </c>
      <c r="H105" s="17" t="s">
        <v>16</v>
      </c>
      <c r="I105" s="18">
        <v>150000</v>
      </c>
      <c r="J105" s="19" t="s">
        <v>99</v>
      </c>
    </row>
    <row r="106" spans="1:10" s="7" customFormat="1" x14ac:dyDescent="0.25">
      <c r="A106" s="13">
        <v>100</v>
      </c>
      <c r="B106" s="27" t="s">
        <v>209</v>
      </c>
      <c r="C106" s="23" t="s">
        <v>210</v>
      </c>
      <c r="D106" s="15" t="s">
        <v>211</v>
      </c>
      <c r="E106" s="34">
        <v>750000</v>
      </c>
      <c r="F106" s="26">
        <v>1</v>
      </c>
      <c r="G106" s="34">
        <v>750000</v>
      </c>
      <c r="H106" s="17" t="s">
        <v>16</v>
      </c>
      <c r="I106" s="18">
        <v>0</v>
      </c>
      <c r="J106" s="19"/>
    </row>
    <row r="107" spans="1:10" s="7" customFormat="1" ht="31.5" x14ac:dyDescent="0.25">
      <c r="A107" s="13">
        <v>101</v>
      </c>
      <c r="B107" s="24" t="s">
        <v>212</v>
      </c>
      <c r="C107" s="23" t="s">
        <v>213</v>
      </c>
      <c r="D107" s="15" t="s">
        <v>211</v>
      </c>
      <c r="E107" s="34">
        <v>800000</v>
      </c>
      <c r="F107" s="26">
        <v>1</v>
      </c>
      <c r="G107" s="34">
        <v>800000</v>
      </c>
      <c r="H107" s="17" t="s">
        <v>16</v>
      </c>
      <c r="I107" s="18">
        <v>5000</v>
      </c>
      <c r="J107" s="19" t="s">
        <v>17</v>
      </c>
    </row>
    <row r="108" spans="1:10" s="7" customFormat="1" ht="47.25" x14ac:dyDescent="0.25">
      <c r="A108" s="13">
        <v>102</v>
      </c>
      <c r="B108" s="14" t="s">
        <v>31</v>
      </c>
      <c r="C108" s="14" t="s">
        <v>31</v>
      </c>
      <c r="D108" s="15" t="s">
        <v>211</v>
      </c>
      <c r="E108" s="34">
        <v>3100000</v>
      </c>
      <c r="F108" s="26">
        <v>1</v>
      </c>
      <c r="G108" s="34">
        <v>3100000</v>
      </c>
      <c r="H108" s="17" t="s">
        <v>16</v>
      </c>
      <c r="I108" s="18">
        <v>10000</v>
      </c>
      <c r="J108" s="19" t="s">
        <v>25</v>
      </c>
    </row>
    <row r="109" spans="1:10" s="7" customFormat="1" x14ac:dyDescent="0.25">
      <c r="A109" s="13">
        <v>103</v>
      </c>
      <c r="B109" s="14" t="s">
        <v>214</v>
      </c>
      <c r="C109" s="14" t="s">
        <v>214</v>
      </c>
      <c r="D109" s="15" t="s">
        <v>211</v>
      </c>
      <c r="E109" s="34">
        <v>3400000</v>
      </c>
      <c r="F109" s="26">
        <v>1</v>
      </c>
      <c r="G109" s="34">
        <v>3400000</v>
      </c>
      <c r="H109" s="17" t="s">
        <v>16</v>
      </c>
      <c r="I109" s="18">
        <v>50000</v>
      </c>
      <c r="J109" s="19" t="s">
        <v>99</v>
      </c>
    </row>
    <row r="110" spans="1:10" s="7" customFormat="1" x14ac:dyDescent="0.25">
      <c r="A110" s="13">
        <v>104</v>
      </c>
      <c r="B110" s="14" t="s">
        <v>215</v>
      </c>
      <c r="C110" s="14" t="s">
        <v>215</v>
      </c>
      <c r="D110" s="15" t="s">
        <v>211</v>
      </c>
      <c r="E110" s="34">
        <v>1450000</v>
      </c>
      <c r="F110" s="26">
        <v>1</v>
      </c>
      <c r="G110" s="34">
        <v>1450000</v>
      </c>
      <c r="H110" s="17" t="s">
        <v>16</v>
      </c>
      <c r="I110" s="18">
        <v>30000</v>
      </c>
      <c r="J110" s="19" t="s">
        <v>55</v>
      </c>
    </row>
    <row r="111" spans="1:10" s="7" customFormat="1" ht="31.5" x14ac:dyDescent="0.25">
      <c r="A111" s="13">
        <v>105</v>
      </c>
      <c r="B111" s="14" t="s">
        <v>212</v>
      </c>
      <c r="C111" s="14" t="s">
        <v>212</v>
      </c>
      <c r="D111" s="15" t="s">
        <v>211</v>
      </c>
      <c r="E111" s="33">
        <v>800000</v>
      </c>
      <c r="F111" s="26">
        <v>1</v>
      </c>
      <c r="G111" s="33">
        <v>800000</v>
      </c>
      <c r="H111" s="17" t="s">
        <v>16</v>
      </c>
      <c r="I111" s="18">
        <v>10000</v>
      </c>
      <c r="J111" s="19" t="s">
        <v>17</v>
      </c>
    </row>
    <row r="112" spans="1:10" s="7" customFormat="1" ht="47.25" x14ac:dyDescent="0.25">
      <c r="A112" s="13">
        <v>106</v>
      </c>
      <c r="B112" s="14" t="s">
        <v>24</v>
      </c>
      <c r="C112" s="14" t="s">
        <v>24</v>
      </c>
      <c r="D112" s="15" t="s">
        <v>211</v>
      </c>
      <c r="E112" s="33">
        <v>850000</v>
      </c>
      <c r="F112" s="26">
        <v>13</v>
      </c>
      <c r="G112" s="33">
        <v>11050000</v>
      </c>
      <c r="H112" s="17" t="s">
        <v>16</v>
      </c>
      <c r="I112" s="18">
        <v>325000</v>
      </c>
      <c r="J112" s="19" t="s">
        <v>25</v>
      </c>
    </row>
    <row r="113" spans="1:10" s="7" customFormat="1" x14ac:dyDescent="0.25">
      <c r="A113" s="13">
        <v>107</v>
      </c>
      <c r="B113" s="42" t="s">
        <v>214</v>
      </c>
      <c r="C113" s="23" t="s">
        <v>216</v>
      </c>
      <c r="D113" s="15" t="s">
        <v>217</v>
      </c>
      <c r="E113" s="113">
        <v>2500000</v>
      </c>
      <c r="F113" s="20">
        <v>1</v>
      </c>
      <c r="G113" s="113">
        <v>2500000</v>
      </c>
      <c r="H113" s="17" t="s">
        <v>16</v>
      </c>
      <c r="I113" s="18">
        <v>40000</v>
      </c>
      <c r="J113" s="19" t="s">
        <v>99</v>
      </c>
    </row>
    <row r="114" spans="1:10" s="7" customFormat="1" x14ac:dyDescent="0.25">
      <c r="A114" s="13">
        <v>108</v>
      </c>
      <c r="B114" s="42" t="s">
        <v>218</v>
      </c>
      <c r="C114" s="23" t="s">
        <v>219</v>
      </c>
      <c r="D114" s="15" t="s">
        <v>217</v>
      </c>
      <c r="E114" s="113">
        <v>3400000</v>
      </c>
      <c r="F114" s="20">
        <v>1</v>
      </c>
      <c r="G114" s="113">
        <v>3400000</v>
      </c>
      <c r="H114" s="17" t="s">
        <v>16</v>
      </c>
      <c r="I114" s="18">
        <v>0</v>
      </c>
      <c r="J114" s="19"/>
    </row>
    <row r="115" spans="1:10" s="7" customFormat="1" ht="47.25" x14ac:dyDescent="0.25">
      <c r="A115" s="13">
        <v>109</v>
      </c>
      <c r="B115" s="42" t="s">
        <v>220</v>
      </c>
      <c r="C115" s="23" t="s">
        <v>221</v>
      </c>
      <c r="D115" s="15" t="s">
        <v>222</v>
      </c>
      <c r="E115" s="113">
        <v>820000</v>
      </c>
      <c r="F115" s="26">
        <v>1</v>
      </c>
      <c r="G115" s="113">
        <v>820000</v>
      </c>
      <c r="H115" s="17" t="s">
        <v>16</v>
      </c>
      <c r="I115" s="18">
        <v>40000</v>
      </c>
      <c r="J115" s="19" t="s">
        <v>25</v>
      </c>
    </row>
    <row r="116" spans="1:10" s="7" customFormat="1" ht="31.5" x14ac:dyDescent="0.25">
      <c r="A116" s="13">
        <v>110</v>
      </c>
      <c r="B116" s="42" t="s">
        <v>223</v>
      </c>
      <c r="C116" s="23" t="s">
        <v>224</v>
      </c>
      <c r="D116" s="15" t="s">
        <v>222</v>
      </c>
      <c r="E116" s="113">
        <v>1400000</v>
      </c>
      <c r="F116" s="26">
        <v>1</v>
      </c>
      <c r="G116" s="113">
        <v>1400000</v>
      </c>
      <c r="H116" s="17" t="s">
        <v>16</v>
      </c>
      <c r="I116" s="18">
        <v>40000</v>
      </c>
      <c r="J116" s="19" t="s">
        <v>99</v>
      </c>
    </row>
    <row r="117" spans="1:10" s="7" customFormat="1" x14ac:dyDescent="0.25">
      <c r="A117" s="13">
        <v>111</v>
      </c>
      <c r="B117" s="42" t="s">
        <v>225</v>
      </c>
      <c r="C117" s="23" t="s">
        <v>226</v>
      </c>
      <c r="D117" s="15" t="s">
        <v>227</v>
      </c>
      <c r="E117" s="113">
        <v>4790000</v>
      </c>
      <c r="F117" s="20">
        <v>1</v>
      </c>
      <c r="G117" s="113">
        <v>4790000</v>
      </c>
      <c r="H117" s="17" t="s">
        <v>16</v>
      </c>
      <c r="I117" s="18">
        <v>100000</v>
      </c>
      <c r="J117" s="19"/>
    </row>
    <row r="118" spans="1:10" s="7" customFormat="1" ht="31.5" x14ac:dyDescent="0.25">
      <c r="A118" s="13">
        <v>112</v>
      </c>
      <c r="B118" s="14" t="s">
        <v>228</v>
      </c>
      <c r="C118" s="23" t="s">
        <v>228</v>
      </c>
      <c r="D118" s="15" t="s">
        <v>229</v>
      </c>
      <c r="E118" s="117">
        <v>750000</v>
      </c>
      <c r="F118" s="20">
        <v>1</v>
      </c>
      <c r="G118" s="117">
        <v>750000</v>
      </c>
      <c r="H118" s="17" t="s">
        <v>16</v>
      </c>
      <c r="I118" s="18">
        <v>0</v>
      </c>
      <c r="J118" s="19"/>
    </row>
    <row r="119" spans="1:10" s="7" customFormat="1" ht="31.5" x14ac:dyDescent="0.25">
      <c r="A119" s="13">
        <v>113</v>
      </c>
      <c r="B119" s="14" t="s">
        <v>106</v>
      </c>
      <c r="C119" s="23" t="s">
        <v>107</v>
      </c>
      <c r="D119" s="15" t="s">
        <v>230</v>
      </c>
      <c r="E119" s="113">
        <v>1100000</v>
      </c>
      <c r="F119" s="20">
        <v>1</v>
      </c>
      <c r="G119" s="113">
        <v>1100000</v>
      </c>
      <c r="H119" s="17" t="s">
        <v>16</v>
      </c>
      <c r="I119" s="18">
        <v>0</v>
      </c>
      <c r="J119" s="19"/>
    </row>
    <row r="120" spans="1:10" s="7" customFormat="1" ht="31.5" x14ac:dyDescent="0.25">
      <c r="A120" s="13">
        <v>114</v>
      </c>
      <c r="B120" s="42" t="s">
        <v>231</v>
      </c>
      <c r="C120" s="23" t="s">
        <v>232</v>
      </c>
      <c r="D120" s="15" t="s">
        <v>233</v>
      </c>
      <c r="E120" s="113">
        <v>8200000</v>
      </c>
      <c r="F120" s="26">
        <v>1</v>
      </c>
      <c r="G120" s="113">
        <v>8200000</v>
      </c>
      <c r="H120" s="17" t="s">
        <v>16</v>
      </c>
      <c r="I120" s="18">
        <v>350000</v>
      </c>
      <c r="J120" s="19"/>
    </row>
    <row r="121" spans="1:10" s="7" customFormat="1" ht="63" x14ac:dyDescent="0.25">
      <c r="A121" s="13">
        <v>115</v>
      </c>
      <c r="B121" s="14" t="s">
        <v>234</v>
      </c>
      <c r="C121" s="23" t="s">
        <v>235</v>
      </c>
      <c r="D121" s="15" t="s">
        <v>233</v>
      </c>
      <c r="E121" s="113">
        <v>800000</v>
      </c>
      <c r="F121" s="26">
        <v>1</v>
      </c>
      <c r="G121" s="113">
        <v>800000</v>
      </c>
      <c r="H121" s="17" t="s">
        <v>16</v>
      </c>
      <c r="I121" s="18">
        <v>20000</v>
      </c>
      <c r="J121" s="19" t="s">
        <v>236</v>
      </c>
    </row>
    <row r="122" spans="1:10" s="7" customFormat="1" ht="31.5" x14ac:dyDescent="0.25">
      <c r="A122" s="13">
        <v>116</v>
      </c>
      <c r="B122" s="14" t="s">
        <v>46</v>
      </c>
      <c r="C122" s="23" t="s">
        <v>46</v>
      </c>
      <c r="D122" s="15" t="s">
        <v>233</v>
      </c>
      <c r="E122" s="113">
        <v>550000</v>
      </c>
      <c r="F122" s="26">
        <v>1</v>
      </c>
      <c r="G122" s="113">
        <v>550000</v>
      </c>
      <c r="H122" s="17" t="s">
        <v>16</v>
      </c>
      <c r="I122" s="18">
        <v>5000</v>
      </c>
      <c r="J122" s="19" t="s">
        <v>38</v>
      </c>
    </row>
    <row r="123" spans="1:10" s="7" customFormat="1" ht="31.5" x14ac:dyDescent="0.25">
      <c r="A123" s="13">
        <v>117</v>
      </c>
      <c r="B123" s="30" t="s">
        <v>237</v>
      </c>
      <c r="C123" s="23" t="s">
        <v>238</v>
      </c>
      <c r="D123" s="15" t="s">
        <v>233</v>
      </c>
      <c r="E123" s="113">
        <v>1350000</v>
      </c>
      <c r="F123" s="26">
        <v>1</v>
      </c>
      <c r="G123" s="113">
        <v>1350000</v>
      </c>
      <c r="H123" s="17" t="s">
        <v>16</v>
      </c>
      <c r="I123" s="18">
        <v>5000</v>
      </c>
      <c r="J123" s="19" t="s">
        <v>168</v>
      </c>
    </row>
    <row r="124" spans="1:10" s="7" customFormat="1" ht="31.5" x14ac:dyDescent="0.25">
      <c r="A124" s="13">
        <v>118</v>
      </c>
      <c r="B124" s="23" t="s">
        <v>239</v>
      </c>
      <c r="C124" s="30" t="s">
        <v>240</v>
      </c>
      <c r="D124" s="15" t="s">
        <v>241</v>
      </c>
      <c r="E124" s="33" t="s">
        <v>242</v>
      </c>
      <c r="F124" s="26">
        <v>1</v>
      </c>
      <c r="G124" s="33" t="s">
        <v>242</v>
      </c>
      <c r="H124" s="17" t="s">
        <v>16</v>
      </c>
      <c r="I124" s="18">
        <v>7000</v>
      </c>
      <c r="J124" s="19" t="s">
        <v>99</v>
      </c>
    </row>
    <row r="125" spans="1:10" s="7" customFormat="1" x14ac:dyDescent="0.25">
      <c r="A125" s="13">
        <v>119</v>
      </c>
      <c r="B125" s="23" t="s">
        <v>243</v>
      </c>
      <c r="C125" s="30" t="s">
        <v>244</v>
      </c>
      <c r="D125" s="15" t="s">
        <v>241</v>
      </c>
      <c r="E125" s="33" t="s">
        <v>245</v>
      </c>
      <c r="F125" s="26">
        <v>1</v>
      </c>
      <c r="G125" s="33" t="s">
        <v>245</v>
      </c>
      <c r="H125" s="17" t="s">
        <v>16</v>
      </c>
      <c r="I125" s="18">
        <v>0</v>
      </c>
      <c r="J125" s="19"/>
    </row>
    <row r="126" spans="1:10" s="7" customFormat="1" ht="31.5" x14ac:dyDescent="0.25">
      <c r="A126" s="13">
        <v>120</v>
      </c>
      <c r="B126" s="23" t="s">
        <v>246</v>
      </c>
      <c r="C126" s="30" t="s">
        <v>247</v>
      </c>
      <c r="D126" s="15" t="s">
        <v>241</v>
      </c>
      <c r="E126" s="33" t="s">
        <v>248</v>
      </c>
      <c r="F126" s="26">
        <v>1</v>
      </c>
      <c r="G126" s="33" t="s">
        <v>248</v>
      </c>
      <c r="H126" s="17" t="s">
        <v>16</v>
      </c>
      <c r="I126" s="18">
        <v>7000</v>
      </c>
      <c r="J126" s="19" t="s">
        <v>190</v>
      </c>
    </row>
    <row r="127" spans="1:10" s="7" customFormat="1" x14ac:dyDescent="0.25">
      <c r="A127" s="13">
        <v>121</v>
      </c>
      <c r="B127" s="23" t="s">
        <v>249</v>
      </c>
      <c r="C127" s="30" t="s">
        <v>250</v>
      </c>
      <c r="D127" s="15" t="s">
        <v>241</v>
      </c>
      <c r="E127" s="33">
        <v>125000</v>
      </c>
      <c r="F127" s="26">
        <v>150</v>
      </c>
      <c r="G127" s="33" t="s">
        <v>251</v>
      </c>
      <c r="H127" s="17" t="s">
        <v>16</v>
      </c>
      <c r="I127" s="18">
        <v>75000</v>
      </c>
      <c r="J127" s="19" t="s">
        <v>55</v>
      </c>
    </row>
    <row r="128" spans="1:10" s="7" customFormat="1" x14ac:dyDescent="0.25">
      <c r="A128" s="13">
        <v>122</v>
      </c>
      <c r="B128" s="23">
        <v>52</v>
      </c>
      <c r="C128" s="30" t="s">
        <v>252</v>
      </c>
      <c r="D128" s="15" t="s">
        <v>241</v>
      </c>
      <c r="E128" s="33">
        <v>3000000</v>
      </c>
      <c r="F128" s="26">
        <v>3</v>
      </c>
      <c r="G128" s="33" t="s">
        <v>253</v>
      </c>
      <c r="H128" s="17" t="s">
        <v>16</v>
      </c>
      <c r="I128" s="18">
        <v>0</v>
      </c>
      <c r="J128" s="19"/>
    </row>
    <row r="129" spans="1:10" s="7" customFormat="1" x14ac:dyDescent="0.25">
      <c r="A129" s="13">
        <v>123</v>
      </c>
      <c r="B129" s="23">
        <v>53</v>
      </c>
      <c r="C129" s="30" t="s">
        <v>254</v>
      </c>
      <c r="D129" s="15" t="s">
        <v>241</v>
      </c>
      <c r="E129" s="33" t="s">
        <v>255</v>
      </c>
      <c r="F129" s="26">
        <v>1</v>
      </c>
      <c r="G129" s="33" t="s">
        <v>255</v>
      </c>
      <c r="H129" s="17" t="s">
        <v>16</v>
      </c>
      <c r="I129" s="18">
        <v>0</v>
      </c>
      <c r="J129" s="19"/>
    </row>
    <row r="130" spans="1:10" s="7" customFormat="1" ht="47.25" x14ac:dyDescent="0.25">
      <c r="A130" s="13">
        <v>124</v>
      </c>
      <c r="B130" s="23" t="s">
        <v>256</v>
      </c>
      <c r="C130" s="30" t="s">
        <v>257</v>
      </c>
      <c r="D130" s="15" t="s">
        <v>241</v>
      </c>
      <c r="E130" s="33">
        <v>1300000</v>
      </c>
      <c r="F130" s="26">
        <v>2</v>
      </c>
      <c r="G130" s="33" t="s">
        <v>258</v>
      </c>
      <c r="H130" s="17" t="s">
        <v>16</v>
      </c>
      <c r="I130" s="18">
        <v>4000</v>
      </c>
      <c r="J130" s="19" t="s">
        <v>259</v>
      </c>
    </row>
    <row r="131" spans="1:10" s="7" customFormat="1" ht="63" x14ac:dyDescent="0.25">
      <c r="A131" s="13">
        <v>125</v>
      </c>
      <c r="B131" s="23" t="s">
        <v>260</v>
      </c>
      <c r="C131" s="30" t="s">
        <v>261</v>
      </c>
      <c r="D131" s="15" t="s">
        <v>241</v>
      </c>
      <c r="E131" s="33" t="s">
        <v>262</v>
      </c>
      <c r="F131" s="26">
        <v>1</v>
      </c>
      <c r="G131" s="33" t="s">
        <v>262</v>
      </c>
      <c r="H131" s="17" t="s">
        <v>16</v>
      </c>
      <c r="I131" s="18">
        <v>200000</v>
      </c>
      <c r="J131" s="19" t="s">
        <v>263</v>
      </c>
    </row>
    <row r="132" spans="1:10" s="7" customFormat="1" x14ac:dyDescent="0.25">
      <c r="A132" s="13">
        <v>126</v>
      </c>
      <c r="B132" s="23" t="s">
        <v>264</v>
      </c>
      <c r="C132" s="30" t="s">
        <v>265</v>
      </c>
      <c r="D132" s="15" t="s">
        <v>241</v>
      </c>
      <c r="E132" s="33">
        <v>2200000</v>
      </c>
      <c r="F132" s="26">
        <v>2</v>
      </c>
      <c r="G132" s="33" t="s">
        <v>266</v>
      </c>
      <c r="H132" s="17" t="s">
        <v>16</v>
      </c>
      <c r="I132" s="18">
        <v>50000</v>
      </c>
      <c r="J132" s="19" t="s">
        <v>55</v>
      </c>
    </row>
    <row r="133" spans="1:10" s="7" customFormat="1" ht="31.5" x14ac:dyDescent="0.25">
      <c r="A133" s="13">
        <v>127</v>
      </c>
      <c r="B133" s="23" t="s">
        <v>267</v>
      </c>
      <c r="C133" s="30" t="s">
        <v>268</v>
      </c>
      <c r="D133" s="15" t="s">
        <v>241</v>
      </c>
      <c r="E133" s="33">
        <v>1500000</v>
      </c>
      <c r="F133" s="26">
        <v>2</v>
      </c>
      <c r="G133" s="33" t="s">
        <v>269</v>
      </c>
      <c r="H133" s="17" t="s">
        <v>16</v>
      </c>
      <c r="I133" s="18">
        <v>14000</v>
      </c>
      <c r="J133" s="19" t="s">
        <v>99</v>
      </c>
    </row>
    <row r="134" spans="1:10" s="7" customFormat="1" ht="47.25" x14ac:dyDescent="0.25">
      <c r="A134" s="13">
        <v>128</v>
      </c>
      <c r="B134" s="23" t="s">
        <v>270</v>
      </c>
      <c r="C134" s="30" t="s">
        <v>271</v>
      </c>
      <c r="D134" s="15" t="s">
        <v>241</v>
      </c>
      <c r="E134" s="33">
        <v>650000</v>
      </c>
      <c r="F134" s="26">
        <v>1</v>
      </c>
      <c r="G134" s="33">
        <v>650000</v>
      </c>
      <c r="H134" s="17" t="s">
        <v>16</v>
      </c>
      <c r="I134" s="18">
        <v>30000</v>
      </c>
      <c r="J134" s="19" t="s">
        <v>25</v>
      </c>
    </row>
    <row r="135" spans="1:10" s="7" customFormat="1" ht="47.25" x14ac:dyDescent="0.25">
      <c r="A135" s="13">
        <v>129</v>
      </c>
      <c r="B135" s="30" t="s">
        <v>272</v>
      </c>
      <c r="C135" s="23" t="s">
        <v>273</v>
      </c>
      <c r="D135" s="15" t="s">
        <v>241</v>
      </c>
      <c r="E135" s="33">
        <v>650000</v>
      </c>
      <c r="F135" s="26">
        <v>2</v>
      </c>
      <c r="G135" s="33" t="s">
        <v>274</v>
      </c>
      <c r="H135" s="17" t="s">
        <v>16</v>
      </c>
      <c r="I135" s="18">
        <v>60000</v>
      </c>
      <c r="J135" s="19" t="s">
        <v>25</v>
      </c>
    </row>
    <row r="136" spans="1:10" s="7" customFormat="1" ht="31.5" x14ac:dyDescent="0.25">
      <c r="A136" s="13">
        <v>130</v>
      </c>
      <c r="B136" s="30" t="s">
        <v>46</v>
      </c>
      <c r="C136" s="23"/>
      <c r="D136" s="15" t="s">
        <v>241</v>
      </c>
      <c r="E136" s="33">
        <v>550000</v>
      </c>
      <c r="F136" s="26">
        <v>1</v>
      </c>
      <c r="G136" s="33">
        <v>550000</v>
      </c>
      <c r="H136" s="17" t="s">
        <v>16</v>
      </c>
      <c r="I136" s="18">
        <v>5000</v>
      </c>
      <c r="J136" s="19" t="s">
        <v>38</v>
      </c>
    </row>
    <row r="137" spans="1:10" s="7" customFormat="1" x14ac:dyDescent="0.25">
      <c r="A137" s="13">
        <v>131</v>
      </c>
      <c r="B137" s="14" t="s">
        <v>275</v>
      </c>
      <c r="C137" s="23" t="s">
        <v>276</v>
      </c>
      <c r="D137" s="15" t="s">
        <v>241</v>
      </c>
      <c r="E137" s="113">
        <v>400000</v>
      </c>
      <c r="F137" s="26">
        <v>1</v>
      </c>
      <c r="G137" s="113">
        <v>400000</v>
      </c>
      <c r="H137" s="17" t="s">
        <v>16</v>
      </c>
      <c r="I137" s="18">
        <v>10000</v>
      </c>
      <c r="J137" s="19" t="s">
        <v>277</v>
      </c>
    </row>
    <row r="138" spans="1:10" s="7" customFormat="1" ht="31.5" x14ac:dyDescent="0.25">
      <c r="A138" s="13">
        <v>132</v>
      </c>
      <c r="B138" s="14" t="s">
        <v>278</v>
      </c>
      <c r="C138" s="23" t="s">
        <v>279</v>
      </c>
      <c r="D138" s="15" t="s">
        <v>241</v>
      </c>
      <c r="E138" s="113">
        <v>7300000</v>
      </c>
      <c r="F138" s="26">
        <v>1</v>
      </c>
      <c r="G138" s="113">
        <v>7300000</v>
      </c>
      <c r="H138" s="17" t="s">
        <v>16</v>
      </c>
      <c r="I138" s="18">
        <v>0</v>
      </c>
      <c r="J138" s="19"/>
    </row>
    <row r="139" spans="1:10" s="7" customFormat="1" ht="31.5" x14ac:dyDescent="0.25">
      <c r="A139" s="13">
        <v>133</v>
      </c>
      <c r="B139" s="14" t="s">
        <v>280</v>
      </c>
      <c r="C139" s="23" t="s">
        <v>281</v>
      </c>
      <c r="D139" s="15" t="s">
        <v>241</v>
      </c>
      <c r="E139" s="113">
        <v>5600000</v>
      </c>
      <c r="F139" s="26">
        <v>1</v>
      </c>
      <c r="G139" s="113">
        <v>5600000</v>
      </c>
      <c r="H139" s="17" t="s">
        <v>16</v>
      </c>
      <c r="I139" s="18">
        <v>25000</v>
      </c>
      <c r="J139" s="19" t="s">
        <v>55</v>
      </c>
    </row>
    <row r="140" spans="1:10" s="7" customFormat="1" x14ac:dyDescent="0.25">
      <c r="A140" s="13">
        <v>134</v>
      </c>
      <c r="B140" s="14" t="s">
        <v>282</v>
      </c>
      <c r="C140" s="23" t="s">
        <v>283</v>
      </c>
      <c r="D140" s="15" t="s">
        <v>241</v>
      </c>
      <c r="E140" s="113">
        <v>1000000</v>
      </c>
      <c r="F140" s="26">
        <v>1</v>
      </c>
      <c r="G140" s="113">
        <v>1000000</v>
      </c>
      <c r="H140" s="17" t="s">
        <v>16</v>
      </c>
      <c r="I140" s="18">
        <v>5000</v>
      </c>
      <c r="J140" s="19" t="s">
        <v>55</v>
      </c>
    </row>
    <row r="141" spans="1:10" s="7" customFormat="1" x14ac:dyDescent="0.25">
      <c r="A141" s="13">
        <v>135</v>
      </c>
      <c r="B141" s="14" t="s">
        <v>284</v>
      </c>
      <c r="C141" s="23" t="s">
        <v>285</v>
      </c>
      <c r="D141" s="15" t="s">
        <v>241</v>
      </c>
      <c r="E141" s="113">
        <v>112000</v>
      </c>
      <c r="F141" s="26">
        <v>20</v>
      </c>
      <c r="G141" s="113">
        <v>2240000</v>
      </c>
      <c r="H141" s="17" t="s">
        <v>16</v>
      </c>
      <c r="I141" s="18">
        <v>10000</v>
      </c>
      <c r="J141" s="19" t="s">
        <v>55</v>
      </c>
    </row>
    <row r="142" spans="1:10" s="7" customFormat="1" ht="31.5" x14ac:dyDescent="0.25">
      <c r="A142" s="13">
        <v>136</v>
      </c>
      <c r="B142" s="14" t="s">
        <v>286</v>
      </c>
      <c r="C142" s="23" t="s">
        <v>286</v>
      </c>
      <c r="D142" s="15" t="s">
        <v>241</v>
      </c>
      <c r="E142" s="113">
        <v>4800000</v>
      </c>
      <c r="F142" s="26">
        <v>1</v>
      </c>
      <c r="G142" s="113">
        <v>4800000</v>
      </c>
      <c r="H142" s="17" t="s">
        <v>16</v>
      </c>
      <c r="I142" s="18">
        <v>5000</v>
      </c>
      <c r="J142" s="19" t="s">
        <v>38</v>
      </c>
    </row>
    <row r="143" spans="1:10" s="7" customFormat="1" ht="31.5" x14ac:dyDescent="0.25">
      <c r="A143" s="13">
        <v>137</v>
      </c>
      <c r="B143" s="14" t="s">
        <v>287</v>
      </c>
      <c r="C143" s="23" t="s">
        <v>288</v>
      </c>
      <c r="D143" s="15" t="s">
        <v>241</v>
      </c>
      <c r="E143" s="113">
        <v>1860000</v>
      </c>
      <c r="F143" s="26">
        <v>1</v>
      </c>
      <c r="G143" s="113">
        <v>1860000</v>
      </c>
      <c r="H143" s="17" t="s">
        <v>16</v>
      </c>
      <c r="I143" s="18">
        <v>45000</v>
      </c>
      <c r="J143" s="19" t="s">
        <v>99</v>
      </c>
    </row>
    <row r="144" spans="1:10" s="7" customFormat="1" ht="63" x14ac:dyDescent="0.25">
      <c r="A144" s="13">
        <v>138</v>
      </c>
      <c r="B144" s="14" t="s">
        <v>289</v>
      </c>
      <c r="C144" s="23" t="s">
        <v>290</v>
      </c>
      <c r="D144" s="15" t="s">
        <v>241</v>
      </c>
      <c r="E144" s="113">
        <v>5100000</v>
      </c>
      <c r="F144" s="26">
        <v>1</v>
      </c>
      <c r="G144" s="113">
        <v>5100000</v>
      </c>
      <c r="H144" s="17" t="s">
        <v>16</v>
      </c>
      <c r="I144" s="18">
        <v>120000</v>
      </c>
      <c r="J144" s="19" t="s">
        <v>291</v>
      </c>
    </row>
    <row r="145" spans="1:10" s="7" customFormat="1" ht="47.25" x14ac:dyDescent="0.25">
      <c r="A145" s="13">
        <v>139</v>
      </c>
      <c r="B145" s="14" t="s">
        <v>128</v>
      </c>
      <c r="C145" s="23" t="s">
        <v>129</v>
      </c>
      <c r="D145" s="15" t="s">
        <v>241</v>
      </c>
      <c r="E145" s="113">
        <v>3345000</v>
      </c>
      <c r="F145" s="26">
        <v>1</v>
      </c>
      <c r="G145" s="113">
        <v>3345000</v>
      </c>
      <c r="H145" s="17" t="s">
        <v>16</v>
      </c>
      <c r="I145" s="18">
        <v>10000</v>
      </c>
      <c r="J145" s="19" t="s">
        <v>25</v>
      </c>
    </row>
    <row r="146" spans="1:10" s="7" customFormat="1" ht="63" x14ac:dyDescent="0.25">
      <c r="A146" s="13">
        <v>140</v>
      </c>
      <c r="B146" s="14" t="s">
        <v>292</v>
      </c>
      <c r="C146" s="23" t="s">
        <v>293</v>
      </c>
      <c r="D146" s="15" t="s">
        <v>241</v>
      </c>
      <c r="E146" s="113">
        <v>4850000</v>
      </c>
      <c r="F146" s="26">
        <v>1</v>
      </c>
      <c r="G146" s="113">
        <v>4850000</v>
      </c>
      <c r="H146" s="17" t="s">
        <v>16</v>
      </c>
      <c r="I146" s="18">
        <v>200000</v>
      </c>
      <c r="J146" s="19" t="s">
        <v>291</v>
      </c>
    </row>
    <row r="147" spans="1:10" s="7" customFormat="1" x14ac:dyDescent="0.25">
      <c r="A147" s="13">
        <v>141</v>
      </c>
      <c r="B147" s="14" t="s">
        <v>294</v>
      </c>
      <c r="C147" s="23" t="s">
        <v>295</v>
      </c>
      <c r="D147" s="15" t="s">
        <v>241</v>
      </c>
      <c r="E147" s="113">
        <v>5990000</v>
      </c>
      <c r="F147" s="26">
        <v>3</v>
      </c>
      <c r="G147" s="113">
        <v>17970000</v>
      </c>
      <c r="H147" s="17" t="s">
        <v>16</v>
      </c>
      <c r="I147" s="18">
        <v>3000</v>
      </c>
      <c r="J147" s="19" t="s">
        <v>55</v>
      </c>
    </row>
    <row r="148" spans="1:10" s="51" customFormat="1" x14ac:dyDescent="0.25">
      <c r="A148" s="118" t="s">
        <v>296</v>
      </c>
      <c r="B148" s="118"/>
      <c r="C148" s="119"/>
      <c r="D148" s="119"/>
      <c r="E148" s="120" t="s">
        <v>4</v>
      </c>
      <c r="F148" s="121" t="s">
        <v>4</v>
      </c>
      <c r="G148" s="120">
        <f>SUM(G7:G147)</f>
        <v>454797700</v>
      </c>
      <c r="H148" s="8" t="s">
        <v>4</v>
      </c>
      <c r="I148" s="120">
        <f>SUM(I7:I147)</f>
        <v>5145000</v>
      </c>
      <c r="J148" s="43"/>
    </row>
    <row r="149" spans="1:10" x14ac:dyDescent="0.25">
      <c r="A149" s="44"/>
      <c r="B149" s="44"/>
      <c r="C149" s="44"/>
      <c r="D149" s="44"/>
      <c r="E149" s="45"/>
      <c r="F149" s="46"/>
      <c r="G149" s="45"/>
    </row>
    <row r="150" spans="1:10" x14ac:dyDescent="0.25">
      <c r="A150" s="44"/>
      <c r="B150" s="44"/>
      <c r="C150" s="44"/>
      <c r="D150" s="44"/>
      <c r="E150" s="45"/>
      <c r="F150" s="46"/>
      <c r="G150" s="45"/>
    </row>
    <row r="151" spans="1:10" x14ac:dyDescent="0.25">
      <c r="A151" s="44"/>
      <c r="B151" s="44"/>
      <c r="C151" s="44"/>
      <c r="D151" s="44"/>
      <c r="E151" s="45"/>
      <c r="F151" s="46"/>
      <c r="G151" s="45"/>
    </row>
    <row r="152" spans="1:10" x14ac:dyDescent="0.25">
      <c r="A152" s="44"/>
      <c r="B152" s="44"/>
      <c r="C152" s="44"/>
      <c r="D152" s="44"/>
      <c r="E152" s="45"/>
      <c r="F152" s="46"/>
      <c r="G152" s="45"/>
    </row>
    <row r="153" spans="1:10" x14ac:dyDescent="0.25">
      <c r="A153" s="44"/>
      <c r="B153" s="44"/>
      <c r="C153" s="44"/>
      <c r="D153" s="44"/>
      <c r="E153" s="45"/>
      <c r="F153" s="46"/>
      <c r="G153" s="45"/>
    </row>
  </sheetData>
  <mergeCells count="6">
    <mergeCell ref="A1:C1"/>
    <mergeCell ref="F1:J1"/>
    <mergeCell ref="A2:C2"/>
    <mergeCell ref="F2:J2"/>
    <mergeCell ref="A4:J4"/>
    <mergeCell ref="A148:B148"/>
  </mergeCells>
  <pageMargins left="0.25" right="0.25" top="0.5" bottom="0.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2FE6-4391-48BB-804F-5D195E5E8E38}">
  <dimension ref="A1:O57"/>
  <sheetViews>
    <sheetView zoomScaleNormal="100" workbookViewId="0">
      <selection activeCell="I6" sqref="I6"/>
    </sheetView>
  </sheetViews>
  <sheetFormatPr defaultColWidth="6.25" defaultRowHeight="15.75" x14ac:dyDescent="0.25"/>
  <cols>
    <col min="1" max="1" width="5.25" style="58" customWidth="1"/>
    <col min="2" max="2" width="13.375" style="110" customWidth="1"/>
    <col min="3" max="3" width="14" style="110" customWidth="1"/>
    <col min="4" max="4" width="17.625" style="110" customWidth="1"/>
    <col min="5" max="5" width="7.875" style="64" customWidth="1"/>
    <col min="6" max="6" width="7.5" style="111" customWidth="1"/>
    <col min="7" max="7" width="8.875" style="58" customWidth="1"/>
    <col min="8" max="8" width="9.375" style="64" customWidth="1"/>
    <col min="9" max="9" width="10" style="64" customWidth="1"/>
    <col min="10" max="10" width="13.375" style="58" customWidth="1"/>
    <col min="11" max="11" width="13.625" style="58" customWidth="1"/>
    <col min="12" max="12" width="6.375" style="58" customWidth="1"/>
    <col min="13" max="13" width="8" style="58" customWidth="1"/>
    <col min="14" max="14" width="9.75" style="58" customWidth="1"/>
    <col min="15" max="15" width="13.5" style="58" customWidth="1"/>
    <col min="16" max="16384" width="6.25" style="58"/>
  </cols>
  <sheetData>
    <row r="1" spans="1:15" s="48" customFormat="1" ht="16.5" x14ac:dyDescent="0.25">
      <c r="A1" s="47" t="s">
        <v>0</v>
      </c>
      <c r="B1" s="47"/>
      <c r="C1" s="47"/>
      <c r="D1" s="47"/>
      <c r="J1" s="47" t="s">
        <v>1</v>
      </c>
      <c r="K1" s="47"/>
      <c r="L1" s="47"/>
      <c r="M1" s="47"/>
      <c r="N1" s="47"/>
      <c r="O1" s="47"/>
    </row>
    <row r="2" spans="1:15" s="48" customFormat="1" ht="16.5" x14ac:dyDescent="0.25">
      <c r="A2" s="49" t="s">
        <v>2</v>
      </c>
      <c r="B2" s="49"/>
      <c r="C2" s="49"/>
      <c r="D2" s="49"/>
      <c r="E2" s="50"/>
      <c r="F2" s="50"/>
      <c r="G2" s="50"/>
      <c r="J2" s="49" t="s">
        <v>3</v>
      </c>
      <c r="K2" s="49"/>
      <c r="L2" s="49"/>
      <c r="M2" s="49"/>
      <c r="N2" s="49"/>
      <c r="O2" s="49"/>
    </row>
    <row r="4" spans="1:15" s="51" customFormat="1" ht="42.75" customHeight="1" x14ac:dyDescent="0.25">
      <c r="A4" s="4" t="s">
        <v>412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2" t="s">
        <v>4</v>
      </c>
      <c r="B5" s="53"/>
      <c r="C5" s="53"/>
      <c r="D5" s="53"/>
      <c r="E5" s="54"/>
      <c r="F5" s="55"/>
      <c r="G5" s="52"/>
      <c r="H5" s="56"/>
      <c r="I5" s="57"/>
      <c r="J5" s="56"/>
      <c r="K5" s="56"/>
      <c r="L5" s="56"/>
      <c r="M5" s="52"/>
    </row>
    <row r="6" spans="1:15" s="64" customFormat="1" ht="78.75" x14ac:dyDescent="0.25">
      <c r="A6" s="59" t="s">
        <v>5</v>
      </c>
      <c r="B6" s="60" t="s">
        <v>298</v>
      </c>
      <c r="C6" s="60" t="s">
        <v>299</v>
      </c>
      <c r="D6" s="60" t="s">
        <v>300</v>
      </c>
      <c r="E6" s="60" t="s">
        <v>301</v>
      </c>
      <c r="F6" s="61" t="s">
        <v>302</v>
      </c>
      <c r="G6" s="60" t="s">
        <v>303</v>
      </c>
      <c r="H6" s="60" t="s">
        <v>304</v>
      </c>
      <c r="I6" s="60" t="s">
        <v>305</v>
      </c>
      <c r="J6" s="60" t="s">
        <v>306</v>
      </c>
      <c r="K6" s="62" t="s">
        <v>307</v>
      </c>
      <c r="L6" s="62" t="s">
        <v>308</v>
      </c>
      <c r="M6" s="60" t="s">
        <v>309</v>
      </c>
      <c r="N6" s="63" t="s">
        <v>414</v>
      </c>
      <c r="O6" s="63" t="s">
        <v>310</v>
      </c>
    </row>
    <row r="7" spans="1:15" ht="31.5" x14ac:dyDescent="0.25">
      <c r="A7" s="65">
        <v>1</v>
      </c>
      <c r="B7" s="66" t="s">
        <v>311</v>
      </c>
      <c r="C7" s="67" t="s">
        <v>312</v>
      </c>
      <c r="D7" s="68" t="s">
        <v>313</v>
      </c>
      <c r="E7" s="69"/>
      <c r="F7" s="69"/>
      <c r="G7" s="70">
        <v>2011</v>
      </c>
      <c r="H7" s="69"/>
      <c r="I7" s="71">
        <v>1</v>
      </c>
      <c r="J7" s="72">
        <v>13500000</v>
      </c>
      <c r="K7" s="72">
        <v>13500000</v>
      </c>
      <c r="L7" s="73">
        <f>J7-K7</f>
        <v>0</v>
      </c>
      <c r="M7" s="69" t="s">
        <v>16</v>
      </c>
      <c r="N7" s="74">
        <v>60000</v>
      </c>
      <c r="O7" s="75" t="s">
        <v>314</v>
      </c>
    </row>
    <row r="8" spans="1:15" ht="31.5" x14ac:dyDescent="0.25">
      <c r="A8" s="65">
        <v>2</v>
      </c>
      <c r="B8" s="66" t="s">
        <v>315</v>
      </c>
      <c r="C8" s="67" t="s">
        <v>312</v>
      </c>
      <c r="D8" s="68" t="s">
        <v>316</v>
      </c>
      <c r="E8" s="69"/>
      <c r="F8" s="69"/>
      <c r="G8" s="70">
        <v>2014</v>
      </c>
      <c r="H8" s="69"/>
      <c r="I8" s="71">
        <v>1</v>
      </c>
      <c r="J8" s="72">
        <v>12990000</v>
      </c>
      <c r="K8" s="72">
        <v>12990000</v>
      </c>
      <c r="L8" s="73">
        <f t="shared" ref="L8:L25" si="0">J8-K8</f>
        <v>0</v>
      </c>
      <c r="M8" s="69" t="s">
        <v>16</v>
      </c>
      <c r="N8" s="74">
        <v>60000</v>
      </c>
      <c r="O8" s="75" t="s">
        <v>314</v>
      </c>
    </row>
    <row r="9" spans="1:15" ht="31.5" x14ac:dyDescent="0.25">
      <c r="A9" s="65">
        <v>3</v>
      </c>
      <c r="B9" s="66" t="s">
        <v>317</v>
      </c>
      <c r="C9" s="67" t="s">
        <v>312</v>
      </c>
      <c r="D9" s="68" t="s">
        <v>318</v>
      </c>
      <c r="E9" s="69"/>
      <c r="F9" s="69"/>
      <c r="G9" s="70">
        <v>2016</v>
      </c>
      <c r="H9" s="69"/>
      <c r="I9" s="71">
        <v>1</v>
      </c>
      <c r="J9" s="72">
        <v>12990000</v>
      </c>
      <c r="K9" s="72">
        <v>12990000</v>
      </c>
      <c r="L9" s="73">
        <f t="shared" si="0"/>
        <v>0</v>
      </c>
      <c r="M9" s="69" t="s">
        <v>16</v>
      </c>
      <c r="N9" s="74">
        <v>60000</v>
      </c>
      <c r="O9" s="75" t="s">
        <v>314</v>
      </c>
    </row>
    <row r="10" spans="1:15" ht="47.25" x14ac:dyDescent="0.25">
      <c r="A10" s="65">
        <v>4</v>
      </c>
      <c r="B10" s="66" t="s">
        <v>319</v>
      </c>
      <c r="C10" s="67" t="s">
        <v>312</v>
      </c>
      <c r="D10" s="68" t="s">
        <v>320</v>
      </c>
      <c r="E10" s="69"/>
      <c r="F10" s="69"/>
      <c r="G10" s="70">
        <v>2019</v>
      </c>
      <c r="H10" s="69"/>
      <c r="I10" s="71">
        <v>1</v>
      </c>
      <c r="J10" s="72">
        <v>30000000</v>
      </c>
      <c r="K10" s="72">
        <v>30000000</v>
      </c>
      <c r="L10" s="73">
        <f t="shared" si="0"/>
        <v>0</v>
      </c>
      <c r="M10" s="69" t="s">
        <v>16</v>
      </c>
      <c r="N10" s="74">
        <v>0</v>
      </c>
      <c r="O10" s="75"/>
    </row>
    <row r="11" spans="1:15" ht="31.5" x14ac:dyDescent="0.25">
      <c r="A11" s="65">
        <v>5</v>
      </c>
      <c r="B11" s="66" t="s">
        <v>321</v>
      </c>
      <c r="C11" s="67" t="s">
        <v>123</v>
      </c>
      <c r="D11" s="68" t="s">
        <v>316</v>
      </c>
      <c r="E11" s="69"/>
      <c r="F11" s="69"/>
      <c r="G11" s="76"/>
      <c r="H11" s="69"/>
      <c r="I11" s="69">
        <v>1</v>
      </c>
      <c r="J11" s="72">
        <v>12990000</v>
      </c>
      <c r="K11" s="72">
        <v>12990000</v>
      </c>
      <c r="L11" s="73">
        <f t="shared" si="0"/>
        <v>0</v>
      </c>
      <c r="M11" s="69" t="s">
        <v>16</v>
      </c>
      <c r="N11" s="74">
        <v>60000</v>
      </c>
      <c r="O11" s="75" t="s">
        <v>314</v>
      </c>
    </row>
    <row r="12" spans="1:15" ht="31.5" x14ac:dyDescent="0.25">
      <c r="A12" s="65">
        <v>6</v>
      </c>
      <c r="B12" s="66" t="s">
        <v>322</v>
      </c>
      <c r="C12" s="67" t="s">
        <v>136</v>
      </c>
      <c r="D12" s="68" t="s">
        <v>323</v>
      </c>
      <c r="E12" s="69" t="s">
        <v>324</v>
      </c>
      <c r="F12" s="69"/>
      <c r="G12" s="76"/>
      <c r="H12" s="69"/>
      <c r="I12" s="71">
        <v>1</v>
      </c>
      <c r="J12" s="72">
        <v>17200000</v>
      </c>
      <c r="K12" s="72">
        <v>17200000</v>
      </c>
      <c r="L12" s="73">
        <f t="shared" si="0"/>
        <v>0</v>
      </c>
      <c r="M12" s="69" t="s">
        <v>16</v>
      </c>
      <c r="N12" s="74">
        <v>450000</v>
      </c>
      <c r="O12" s="75" t="s">
        <v>236</v>
      </c>
    </row>
    <row r="13" spans="1:15" ht="31.5" x14ac:dyDescent="0.25">
      <c r="A13" s="65">
        <v>7</v>
      </c>
      <c r="B13" s="66" t="s">
        <v>325</v>
      </c>
      <c r="C13" s="68" t="s">
        <v>80</v>
      </c>
      <c r="D13" s="68" t="s">
        <v>326</v>
      </c>
      <c r="E13" s="69" t="s">
        <v>324</v>
      </c>
      <c r="F13" s="69">
        <v>2018</v>
      </c>
      <c r="G13" s="70">
        <v>2018</v>
      </c>
      <c r="H13" s="69"/>
      <c r="I13" s="69">
        <v>1</v>
      </c>
      <c r="J13" s="72">
        <v>13000000</v>
      </c>
      <c r="K13" s="72">
        <v>13000000</v>
      </c>
      <c r="L13" s="73">
        <f t="shared" si="0"/>
        <v>0</v>
      </c>
      <c r="M13" s="69" t="s">
        <v>16</v>
      </c>
      <c r="N13" s="74">
        <v>30000</v>
      </c>
      <c r="O13" s="75" t="s">
        <v>327</v>
      </c>
    </row>
    <row r="14" spans="1:15" ht="47.25" x14ac:dyDescent="0.25">
      <c r="A14" s="65">
        <v>8</v>
      </c>
      <c r="B14" s="66" t="s">
        <v>328</v>
      </c>
      <c r="C14" s="67" t="s">
        <v>329</v>
      </c>
      <c r="D14" s="68" t="s">
        <v>328</v>
      </c>
      <c r="E14" s="69"/>
      <c r="F14" s="69"/>
      <c r="G14" s="76"/>
      <c r="H14" s="69"/>
      <c r="I14" s="69">
        <v>1</v>
      </c>
      <c r="J14" s="72">
        <v>162855000</v>
      </c>
      <c r="K14" s="72">
        <v>162855000</v>
      </c>
      <c r="L14" s="73">
        <f t="shared" si="0"/>
        <v>0</v>
      </c>
      <c r="M14" s="69" t="s">
        <v>16</v>
      </c>
      <c r="N14" s="74">
        <v>30000</v>
      </c>
      <c r="O14" s="75" t="s">
        <v>314</v>
      </c>
    </row>
    <row r="15" spans="1:15" ht="31.5" x14ac:dyDescent="0.25">
      <c r="A15" s="65">
        <v>9</v>
      </c>
      <c r="B15" s="66" t="s">
        <v>330</v>
      </c>
      <c r="C15" s="67" t="s">
        <v>241</v>
      </c>
      <c r="D15" s="68" t="s">
        <v>331</v>
      </c>
      <c r="E15" s="69"/>
      <c r="F15" s="69"/>
      <c r="G15" s="70">
        <v>2014</v>
      </c>
      <c r="H15" s="69"/>
      <c r="I15" s="71">
        <v>1</v>
      </c>
      <c r="J15" s="72">
        <v>13890000</v>
      </c>
      <c r="K15" s="72">
        <v>13890000</v>
      </c>
      <c r="L15" s="73">
        <f t="shared" si="0"/>
        <v>0</v>
      </c>
      <c r="M15" s="69" t="s">
        <v>16</v>
      </c>
      <c r="N15" s="74">
        <v>60000</v>
      </c>
      <c r="O15" s="75" t="s">
        <v>314</v>
      </c>
    </row>
    <row r="16" spans="1:15" ht="31.5" x14ac:dyDescent="0.25">
      <c r="A16" s="65">
        <v>10</v>
      </c>
      <c r="B16" s="66" t="s">
        <v>332</v>
      </c>
      <c r="C16" s="67" t="s">
        <v>241</v>
      </c>
      <c r="D16" s="68" t="s">
        <v>316</v>
      </c>
      <c r="E16" s="69"/>
      <c r="F16" s="69"/>
      <c r="G16" s="70">
        <v>2014</v>
      </c>
      <c r="H16" s="69"/>
      <c r="I16" s="71">
        <v>1</v>
      </c>
      <c r="J16" s="72">
        <v>12990000</v>
      </c>
      <c r="K16" s="72">
        <v>12990000</v>
      </c>
      <c r="L16" s="73">
        <f t="shared" si="0"/>
        <v>0</v>
      </c>
      <c r="M16" s="69" t="s">
        <v>16</v>
      </c>
      <c r="N16" s="74">
        <v>60000</v>
      </c>
      <c r="O16" s="75" t="s">
        <v>314</v>
      </c>
    </row>
    <row r="17" spans="1:15" ht="31.5" x14ac:dyDescent="0.25">
      <c r="A17" s="65">
        <v>11</v>
      </c>
      <c r="B17" s="66" t="s">
        <v>333</v>
      </c>
      <c r="C17" s="67" t="s">
        <v>241</v>
      </c>
      <c r="D17" s="68" t="s">
        <v>334</v>
      </c>
      <c r="E17" s="69"/>
      <c r="F17" s="69"/>
      <c r="G17" s="70">
        <v>2014</v>
      </c>
      <c r="H17" s="69"/>
      <c r="I17" s="71">
        <v>1</v>
      </c>
      <c r="J17" s="72">
        <v>26940000</v>
      </c>
      <c r="K17" s="72">
        <v>26940000</v>
      </c>
      <c r="L17" s="73">
        <f t="shared" si="0"/>
        <v>0</v>
      </c>
      <c r="M17" s="69" t="s">
        <v>16</v>
      </c>
      <c r="N17" s="74">
        <v>28000</v>
      </c>
      <c r="O17" s="75" t="s">
        <v>314</v>
      </c>
    </row>
    <row r="18" spans="1:15" ht="31.5" x14ac:dyDescent="0.25">
      <c r="A18" s="65">
        <v>12</v>
      </c>
      <c r="B18" s="66" t="s">
        <v>335</v>
      </c>
      <c r="C18" s="67" t="s">
        <v>241</v>
      </c>
      <c r="D18" s="68" t="s">
        <v>336</v>
      </c>
      <c r="E18" s="69"/>
      <c r="F18" s="69"/>
      <c r="G18" s="70">
        <v>2015</v>
      </c>
      <c r="H18" s="69"/>
      <c r="I18" s="71">
        <v>1</v>
      </c>
      <c r="J18" s="72">
        <v>14090000</v>
      </c>
      <c r="K18" s="72">
        <v>14090000</v>
      </c>
      <c r="L18" s="73">
        <f t="shared" si="0"/>
        <v>0</v>
      </c>
      <c r="M18" s="69" t="s">
        <v>16</v>
      </c>
      <c r="N18" s="74">
        <v>60000</v>
      </c>
      <c r="O18" s="75" t="s">
        <v>314</v>
      </c>
    </row>
    <row r="19" spans="1:15" ht="31.5" x14ac:dyDescent="0.25">
      <c r="A19" s="65">
        <v>13</v>
      </c>
      <c r="B19" s="66" t="s">
        <v>337</v>
      </c>
      <c r="C19" s="67" t="s">
        <v>241</v>
      </c>
      <c r="D19" s="68" t="s">
        <v>338</v>
      </c>
      <c r="E19" s="69"/>
      <c r="F19" s="69"/>
      <c r="G19" s="70">
        <v>2019</v>
      </c>
      <c r="H19" s="69"/>
      <c r="I19" s="71">
        <v>1</v>
      </c>
      <c r="J19" s="72">
        <v>181645000</v>
      </c>
      <c r="K19" s="72">
        <v>181645000</v>
      </c>
      <c r="L19" s="73">
        <f t="shared" si="0"/>
        <v>0</v>
      </c>
      <c r="M19" s="69" t="s">
        <v>16</v>
      </c>
      <c r="N19" s="74">
        <v>200000</v>
      </c>
      <c r="O19" s="75" t="s">
        <v>339</v>
      </c>
    </row>
    <row r="20" spans="1:15" ht="47.25" x14ac:dyDescent="0.25">
      <c r="A20" s="65">
        <v>14</v>
      </c>
      <c r="B20" s="66" t="s">
        <v>340</v>
      </c>
      <c r="C20" s="67" t="s">
        <v>241</v>
      </c>
      <c r="D20" s="77" t="s">
        <v>340</v>
      </c>
      <c r="E20" s="69" t="s">
        <v>341</v>
      </c>
      <c r="F20" s="69">
        <v>2014</v>
      </c>
      <c r="G20" s="70">
        <v>2014</v>
      </c>
      <c r="H20" s="69"/>
      <c r="I20" s="71">
        <v>1</v>
      </c>
      <c r="J20" s="72">
        <v>14500000</v>
      </c>
      <c r="K20" s="72">
        <v>14500000</v>
      </c>
      <c r="L20" s="73">
        <f t="shared" si="0"/>
        <v>0</v>
      </c>
      <c r="M20" s="69" t="s">
        <v>16</v>
      </c>
      <c r="N20" s="74">
        <v>10000</v>
      </c>
      <c r="O20" s="75" t="s">
        <v>314</v>
      </c>
    </row>
    <row r="21" spans="1:15" ht="47.25" x14ac:dyDescent="0.25">
      <c r="A21" s="65">
        <v>15</v>
      </c>
      <c r="B21" s="66" t="s">
        <v>342</v>
      </c>
      <c r="C21" s="67" t="s">
        <v>241</v>
      </c>
      <c r="D21" s="78" t="s">
        <v>343</v>
      </c>
      <c r="E21" s="69" t="s">
        <v>344</v>
      </c>
      <c r="F21" s="69">
        <v>2019</v>
      </c>
      <c r="G21" s="70">
        <v>2019</v>
      </c>
      <c r="H21" s="69">
        <v>3470</v>
      </c>
      <c r="I21" s="71">
        <v>1</v>
      </c>
      <c r="J21" s="72">
        <v>14980000</v>
      </c>
      <c r="K21" s="72">
        <v>14980000</v>
      </c>
      <c r="L21" s="73">
        <f t="shared" si="0"/>
        <v>0</v>
      </c>
      <c r="M21" s="69" t="s">
        <v>16</v>
      </c>
      <c r="N21" s="74">
        <v>60000</v>
      </c>
      <c r="O21" s="75" t="s">
        <v>314</v>
      </c>
    </row>
    <row r="22" spans="1:15" ht="31.5" x14ac:dyDescent="0.25">
      <c r="A22" s="65">
        <v>16</v>
      </c>
      <c r="B22" s="66" t="s">
        <v>345</v>
      </c>
      <c r="C22" s="67" t="s">
        <v>241</v>
      </c>
      <c r="D22" s="78" t="s">
        <v>346</v>
      </c>
      <c r="E22" s="69" t="s">
        <v>347</v>
      </c>
      <c r="F22" s="69">
        <v>2019</v>
      </c>
      <c r="G22" s="70">
        <v>2019</v>
      </c>
      <c r="H22" s="69" t="s">
        <v>348</v>
      </c>
      <c r="I22" s="71">
        <v>1</v>
      </c>
      <c r="J22" s="72">
        <v>52350000</v>
      </c>
      <c r="K22" s="72">
        <v>52350000</v>
      </c>
      <c r="L22" s="73">
        <f t="shared" si="0"/>
        <v>0</v>
      </c>
      <c r="M22" s="69" t="s">
        <v>16</v>
      </c>
      <c r="N22" s="74">
        <v>21000</v>
      </c>
      <c r="O22" s="75" t="s">
        <v>349</v>
      </c>
    </row>
    <row r="23" spans="1:15" ht="31.5" x14ac:dyDescent="0.25">
      <c r="A23" s="65">
        <v>17</v>
      </c>
      <c r="B23" s="66" t="s">
        <v>350</v>
      </c>
      <c r="C23" s="67" t="s">
        <v>241</v>
      </c>
      <c r="D23" s="78" t="s">
        <v>351</v>
      </c>
      <c r="E23" s="69"/>
      <c r="F23" s="69"/>
      <c r="G23" s="70">
        <v>2018</v>
      </c>
      <c r="H23" s="69"/>
      <c r="I23" s="71">
        <v>1</v>
      </c>
      <c r="J23" s="72">
        <v>173356700</v>
      </c>
      <c r="K23" s="72">
        <v>173356700</v>
      </c>
      <c r="L23" s="73">
        <f t="shared" si="0"/>
        <v>0</v>
      </c>
      <c r="M23" s="69" t="s">
        <v>16</v>
      </c>
      <c r="N23" s="74">
        <v>20000</v>
      </c>
      <c r="O23" s="75" t="s">
        <v>349</v>
      </c>
    </row>
    <row r="24" spans="1:15" ht="31.5" x14ac:dyDescent="0.25">
      <c r="A24" s="65">
        <v>18</v>
      </c>
      <c r="B24" s="79" t="s">
        <v>352</v>
      </c>
      <c r="C24" s="67" t="s">
        <v>241</v>
      </c>
      <c r="D24" s="78" t="s">
        <v>353</v>
      </c>
      <c r="E24" s="69"/>
      <c r="F24" s="69"/>
      <c r="G24" s="70">
        <v>2019</v>
      </c>
      <c r="H24" s="69"/>
      <c r="I24" s="71">
        <v>1</v>
      </c>
      <c r="J24" s="72">
        <v>39997100</v>
      </c>
      <c r="K24" s="72">
        <v>39997100</v>
      </c>
      <c r="L24" s="73">
        <f t="shared" si="0"/>
        <v>0</v>
      </c>
      <c r="M24" s="69" t="s">
        <v>16</v>
      </c>
      <c r="N24" s="74">
        <v>10000</v>
      </c>
      <c r="O24" s="75" t="s">
        <v>349</v>
      </c>
    </row>
    <row r="25" spans="1:15" ht="31.5" x14ac:dyDescent="0.25">
      <c r="A25" s="65">
        <v>19</v>
      </c>
      <c r="B25" s="79" t="s">
        <v>354</v>
      </c>
      <c r="C25" s="67" t="s">
        <v>355</v>
      </c>
      <c r="D25" s="80" t="s">
        <v>356</v>
      </c>
      <c r="E25" s="69"/>
      <c r="F25" s="69"/>
      <c r="G25" s="70">
        <v>2018</v>
      </c>
      <c r="H25" s="69"/>
      <c r="I25" s="71">
        <v>1</v>
      </c>
      <c r="J25" s="81">
        <v>14980000</v>
      </c>
      <c r="K25" s="81">
        <v>14980000</v>
      </c>
      <c r="L25" s="73">
        <f t="shared" si="0"/>
        <v>0</v>
      </c>
      <c r="M25" s="69" t="s">
        <v>16</v>
      </c>
      <c r="N25" s="74">
        <v>50000</v>
      </c>
      <c r="O25" s="75" t="s">
        <v>314</v>
      </c>
    </row>
    <row r="26" spans="1:15" ht="31.5" x14ac:dyDescent="0.25">
      <c r="A26" s="65">
        <v>20</v>
      </c>
      <c r="B26" s="82" t="s">
        <v>357</v>
      </c>
      <c r="C26" s="83" t="s">
        <v>358</v>
      </c>
      <c r="D26" s="84" t="s">
        <v>359</v>
      </c>
      <c r="E26" s="85" t="s">
        <v>360</v>
      </c>
      <c r="F26" s="86"/>
      <c r="G26" s="87">
        <v>2016</v>
      </c>
      <c r="H26" s="88"/>
      <c r="I26" s="83">
        <v>1</v>
      </c>
      <c r="J26" s="89">
        <v>54800000</v>
      </c>
      <c r="K26" s="89">
        <v>54800000</v>
      </c>
      <c r="L26" s="90">
        <f>J26-K26</f>
        <v>0</v>
      </c>
      <c r="M26" s="86" t="s">
        <v>361</v>
      </c>
      <c r="N26" s="74">
        <v>30000</v>
      </c>
      <c r="O26" s="75" t="s">
        <v>55</v>
      </c>
    </row>
    <row r="27" spans="1:15" ht="31.5" x14ac:dyDescent="0.25">
      <c r="A27" s="65">
        <v>21</v>
      </c>
      <c r="B27" s="82" t="s">
        <v>362</v>
      </c>
      <c r="C27" s="83" t="s">
        <v>358</v>
      </c>
      <c r="D27" s="84" t="s">
        <v>363</v>
      </c>
      <c r="E27" s="91" t="s">
        <v>364</v>
      </c>
      <c r="F27" s="86"/>
      <c r="G27" s="87">
        <v>2016</v>
      </c>
      <c r="H27" s="88"/>
      <c r="I27" s="83">
        <v>1</v>
      </c>
      <c r="J27" s="89">
        <v>19600000</v>
      </c>
      <c r="K27" s="89">
        <v>19600000</v>
      </c>
      <c r="L27" s="90">
        <f t="shared" ref="L27:L44" si="1">J27-K27</f>
        <v>0</v>
      </c>
      <c r="M27" s="86" t="s">
        <v>361</v>
      </c>
      <c r="N27" s="74">
        <v>10000</v>
      </c>
      <c r="O27" s="75" t="s">
        <v>55</v>
      </c>
    </row>
    <row r="28" spans="1:15" ht="31.5" x14ac:dyDescent="0.25">
      <c r="A28" s="65">
        <v>22</v>
      </c>
      <c r="B28" s="82" t="s">
        <v>365</v>
      </c>
      <c r="C28" s="83" t="s">
        <v>358</v>
      </c>
      <c r="D28" s="84" t="s">
        <v>363</v>
      </c>
      <c r="E28" s="91" t="s">
        <v>364</v>
      </c>
      <c r="F28" s="86"/>
      <c r="G28" s="87">
        <v>2016</v>
      </c>
      <c r="H28" s="88"/>
      <c r="I28" s="83">
        <v>1</v>
      </c>
      <c r="J28" s="89">
        <v>19600000</v>
      </c>
      <c r="K28" s="89">
        <v>19600000</v>
      </c>
      <c r="L28" s="90">
        <f t="shared" si="1"/>
        <v>0</v>
      </c>
      <c r="M28" s="86" t="s">
        <v>361</v>
      </c>
      <c r="N28" s="74">
        <v>10000</v>
      </c>
      <c r="O28" s="75" t="s">
        <v>55</v>
      </c>
    </row>
    <row r="29" spans="1:15" ht="31.5" x14ac:dyDescent="0.25">
      <c r="A29" s="65">
        <v>23</v>
      </c>
      <c r="B29" s="82" t="s">
        <v>366</v>
      </c>
      <c r="C29" s="83" t="s">
        <v>367</v>
      </c>
      <c r="D29" s="84" t="s">
        <v>368</v>
      </c>
      <c r="E29" s="85" t="s">
        <v>324</v>
      </c>
      <c r="F29" s="86"/>
      <c r="G29" s="87">
        <v>2013</v>
      </c>
      <c r="H29" s="92" t="s">
        <v>366</v>
      </c>
      <c r="I29" s="83">
        <v>1</v>
      </c>
      <c r="J29" s="89">
        <v>45000000</v>
      </c>
      <c r="K29" s="89">
        <v>45000000</v>
      </c>
      <c r="L29" s="90">
        <f t="shared" si="1"/>
        <v>0</v>
      </c>
      <c r="M29" s="86" t="s">
        <v>361</v>
      </c>
      <c r="N29" s="74">
        <v>0</v>
      </c>
      <c r="O29" s="75"/>
    </row>
    <row r="30" spans="1:15" ht="31.5" x14ac:dyDescent="0.25">
      <c r="A30" s="65">
        <v>24</v>
      </c>
      <c r="B30" s="82" t="s">
        <v>369</v>
      </c>
      <c r="C30" s="83" t="s">
        <v>367</v>
      </c>
      <c r="D30" s="84" t="s">
        <v>370</v>
      </c>
      <c r="E30" s="85"/>
      <c r="F30" s="86"/>
      <c r="G30" s="87">
        <v>2015</v>
      </c>
      <c r="H30" s="92"/>
      <c r="I30" s="83">
        <v>1</v>
      </c>
      <c r="J30" s="89">
        <v>20700000</v>
      </c>
      <c r="K30" s="89">
        <v>20700000</v>
      </c>
      <c r="L30" s="90">
        <f t="shared" si="1"/>
        <v>0</v>
      </c>
      <c r="M30" s="86" t="s">
        <v>361</v>
      </c>
      <c r="N30" s="74">
        <v>20000</v>
      </c>
      <c r="O30" s="75" t="s">
        <v>371</v>
      </c>
    </row>
    <row r="31" spans="1:15" ht="31.5" x14ac:dyDescent="0.25">
      <c r="A31" s="65">
        <v>25</v>
      </c>
      <c r="B31" s="82" t="s">
        <v>372</v>
      </c>
      <c r="C31" s="83" t="s">
        <v>367</v>
      </c>
      <c r="D31" s="84" t="s">
        <v>370</v>
      </c>
      <c r="E31" s="85"/>
      <c r="F31" s="86"/>
      <c r="G31" s="87">
        <v>2015</v>
      </c>
      <c r="H31" s="93"/>
      <c r="I31" s="83">
        <v>1</v>
      </c>
      <c r="J31" s="89">
        <v>20700000</v>
      </c>
      <c r="K31" s="89">
        <v>20700000</v>
      </c>
      <c r="L31" s="90">
        <f t="shared" si="1"/>
        <v>0</v>
      </c>
      <c r="M31" s="86" t="s">
        <v>361</v>
      </c>
      <c r="N31" s="74">
        <v>20000</v>
      </c>
      <c r="O31" s="75" t="s">
        <v>371</v>
      </c>
    </row>
    <row r="32" spans="1:15" ht="31.5" x14ac:dyDescent="0.25">
      <c r="A32" s="65">
        <v>26</v>
      </c>
      <c r="B32" s="82" t="s">
        <v>373</v>
      </c>
      <c r="C32" s="83" t="s">
        <v>367</v>
      </c>
      <c r="D32" s="84" t="s">
        <v>374</v>
      </c>
      <c r="E32" s="85"/>
      <c r="F32" s="86"/>
      <c r="G32" s="87">
        <v>2016</v>
      </c>
      <c r="H32" s="93"/>
      <c r="I32" s="83">
        <v>1</v>
      </c>
      <c r="J32" s="89">
        <v>78000000</v>
      </c>
      <c r="K32" s="94">
        <v>78000000</v>
      </c>
      <c r="L32" s="90">
        <f t="shared" si="1"/>
        <v>0</v>
      </c>
      <c r="M32" s="86" t="s">
        <v>361</v>
      </c>
      <c r="N32" s="74">
        <v>50000</v>
      </c>
      <c r="O32" s="75" t="s">
        <v>55</v>
      </c>
    </row>
    <row r="33" spans="1:15" ht="47.25" x14ac:dyDescent="0.25">
      <c r="A33" s="65">
        <v>27</v>
      </c>
      <c r="B33" s="82" t="s">
        <v>375</v>
      </c>
      <c r="C33" s="83" t="s">
        <v>367</v>
      </c>
      <c r="D33" s="84" t="s">
        <v>376</v>
      </c>
      <c r="E33" s="95" t="s">
        <v>377</v>
      </c>
      <c r="F33" s="86"/>
      <c r="G33" s="87">
        <v>2015</v>
      </c>
      <c r="H33" s="93"/>
      <c r="I33" s="83">
        <v>1</v>
      </c>
      <c r="J33" s="94">
        <v>47999700</v>
      </c>
      <c r="K33" s="94">
        <v>47999700</v>
      </c>
      <c r="L33" s="90">
        <f t="shared" si="1"/>
        <v>0</v>
      </c>
      <c r="M33" s="86" t="s">
        <v>361</v>
      </c>
      <c r="N33" s="74">
        <v>30000</v>
      </c>
      <c r="O33" s="75" t="s">
        <v>55</v>
      </c>
    </row>
    <row r="34" spans="1:15" ht="47.25" x14ac:dyDescent="0.25">
      <c r="A34" s="65">
        <v>28</v>
      </c>
      <c r="B34" s="82" t="s">
        <v>378</v>
      </c>
      <c r="C34" s="83" t="s">
        <v>367</v>
      </c>
      <c r="D34" s="84" t="s">
        <v>376</v>
      </c>
      <c r="E34" s="95" t="s">
        <v>377</v>
      </c>
      <c r="F34" s="86"/>
      <c r="G34" s="87">
        <v>2015</v>
      </c>
      <c r="H34" s="93"/>
      <c r="I34" s="83">
        <v>1</v>
      </c>
      <c r="J34" s="94">
        <v>47999700</v>
      </c>
      <c r="K34" s="94">
        <v>47999700</v>
      </c>
      <c r="L34" s="90">
        <f t="shared" si="1"/>
        <v>0</v>
      </c>
      <c r="M34" s="86" t="s">
        <v>361</v>
      </c>
      <c r="N34" s="74">
        <v>30000</v>
      </c>
      <c r="O34" s="75" t="s">
        <v>55</v>
      </c>
    </row>
    <row r="35" spans="1:15" ht="31.5" x14ac:dyDescent="0.25">
      <c r="A35" s="65">
        <v>29</v>
      </c>
      <c r="B35" s="82" t="s">
        <v>379</v>
      </c>
      <c r="C35" s="86" t="s">
        <v>380</v>
      </c>
      <c r="D35" s="84" t="s">
        <v>381</v>
      </c>
      <c r="E35" s="92" t="s">
        <v>382</v>
      </c>
      <c r="F35" s="86"/>
      <c r="G35" s="87">
        <v>2014</v>
      </c>
      <c r="H35" s="93"/>
      <c r="I35" s="86">
        <v>1</v>
      </c>
      <c r="J35" s="94">
        <v>109910000</v>
      </c>
      <c r="K35" s="94">
        <v>109910000</v>
      </c>
      <c r="L35" s="90">
        <f t="shared" si="1"/>
        <v>0</v>
      </c>
      <c r="M35" s="86" t="s">
        <v>361</v>
      </c>
      <c r="N35" s="74">
        <v>50000</v>
      </c>
      <c r="O35" s="75" t="s">
        <v>55</v>
      </c>
    </row>
    <row r="36" spans="1:15" ht="31.5" x14ac:dyDescent="0.25">
      <c r="A36" s="65">
        <v>30</v>
      </c>
      <c r="B36" s="86" t="s">
        <v>383</v>
      </c>
      <c r="C36" s="86" t="s">
        <v>384</v>
      </c>
      <c r="D36" s="84" t="s">
        <v>385</v>
      </c>
      <c r="E36" s="91" t="s">
        <v>386</v>
      </c>
      <c r="F36" s="86">
        <v>2017</v>
      </c>
      <c r="G36" s="87">
        <v>2017</v>
      </c>
      <c r="H36" s="96" t="s">
        <v>387</v>
      </c>
      <c r="I36" s="96">
        <v>1</v>
      </c>
      <c r="J36" s="94">
        <v>93800000</v>
      </c>
      <c r="K36" s="94">
        <v>93800000</v>
      </c>
      <c r="L36" s="90">
        <f t="shared" si="1"/>
        <v>0</v>
      </c>
      <c r="M36" s="86" t="s">
        <v>16</v>
      </c>
      <c r="N36" s="74">
        <v>100000</v>
      </c>
      <c r="O36" s="75" t="s">
        <v>55</v>
      </c>
    </row>
    <row r="37" spans="1:15" ht="31.5" x14ac:dyDescent="0.25">
      <c r="A37" s="65">
        <v>31</v>
      </c>
      <c r="B37" s="82" t="s">
        <v>388</v>
      </c>
      <c r="C37" s="86" t="s">
        <v>389</v>
      </c>
      <c r="D37" s="84" t="s">
        <v>390</v>
      </c>
      <c r="E37" s="97" t="s">
        <v>364</v>
      </c>
      <c r="F37" s="86"/>
      <c r="G37" s="87">
        <v>2017</v>
      </c>
      <c r="H37" s="93"/>
      <c r="I37" s="86">
        <v>1</v>
      </c>
      <c r="J37" s="98">
        <v>348000000</v>
      </c>
      <c r="K37" s="98">
        <v>348000000</v>
      </c>
      <c r="L37" s="90">
        <f t="shared" si="1"/>
        <v>0</v>
      </c>
      <c r="M37" s="86" t="s">
        <v>391</v>
      </c>
      <c r="N37" s="74">
        <v>50000</v>
      </c>
      <c r="O37" s="75" t="s">
        <v>371</v>
      </c>
    </row>
    <row r="38" spans="1:15" ht="31.5" x14ac:dyDescent="0.25">
      <c r="A38" s="65">
        <v>32</v>
      </c>
      <c r="B38" s="99" t="s">
        <v>392</v>
      </c>
      <c r="C38" s="86" t="s">
        <v>393</v>
      </c>
      <c r="D38" s="100" t="s">
        <v>394</v>
      </c>
      <c r="E38" s="86"/>
      <c r="F38" s="86"/>
      <c r="G38" s="87">
        <v>2014</v>
      </c>
      <c r="H38" s="97" t="s">
        <v>392</v>
      </c>
      <c r="I38" s="86">
        <v>1</v>
      </c>
      <c r="J38" s="98">
        <v>72000000</v>
      </c>
      <c r="K38" s="98">
        <v>72000000</v>
      </c>
      <c r="L38" s="90">
        <f t="shared" si="1"/>
        <v>0</v>
      </c>
      <c r="M38" s="86" t="s">
        <v>395</v>
      </c>
      <c r="N38" s="74">
        <v>100000</v>
      </c>
      <c r="O38" s="75" t="s">
        <v>71</v>
      </c>
    </row>
    <row r="39" spans="1:15" ht="47.25" x14ac:dyDescent="0.25">
      <c r="A39" s="65">
        <v>33</v>
      </c>
      <c r="B39" s="99" t="s">
        <v>396</v>
      </c>
      <c r="C39" s="86" t="s">
        <v>393</v>
      </c>
      <c r="D39" s="100" t="s">
        <v>397</v>
      </c>
      <c r="E39" s="86"/>
      <c r="F39" s="86"/>
      <c r="G39" s="87"/>
      <c r="H39" s="97"/>
      <c r="I39" s="86"/>
      <c r="J39" s="98">
        <v>24900000</v>
      </c>
      <c r="K39" s="98">
        <v>24900000</v>
      </c>
      <c r="L39" s="90">
        <f t="shared" si="1"/>
        <v>0</v>
      </c>
      <c r="M39" s="86"/>
      <c r="N39" s="74">
        <v>20000</v>
      </c>
      <c r="O39" s="75" t="s">
        <v>55</v>
      </c>
    </row>
    <row r="40" spans="1:15" ht="31.5" x14ac:dyDescent="0.25">
      <c r="A40" s="65">
        <v>34</v>
      </c>
      <c r="B40" s="99" t="s">
        <v>398</v>
      </c>
      <c r="C40" s="86" t="s">
        <v>393</v>
      </c>
      <c r="D40" s="100" t="s">
        <v>397</v>
      </c>
      <c r="E40" s="86" t="s">
        <v>386</v>
      </c>
      <c r="F40" s="86">
        <v>2015</v>
      </c>
      <c r="G40" s="87">
        <v>2015</v>
      </c>
      <c r="H40" s="97" t="s">
        <v>398</v>
      </c>
      <c r="I40" s="86">
        <v>2</v>
      </c>
      <c r="J40" s="98">
        <v>24900000</v>
      </c>
      <c r="K40" s="98">
        <v>24900000</v>
      </c>
      <c r="L40" s="90">
        <f t="shared" si="1"/>
        <v>0</v>
      </c>
      <c r="M40" s="86" t="s">
        <v>395</v>
      </c>
      <c r="N40" s="74">
        <v>20000</v>
      </c>
      <c r="O40" s="75" t="s">
        <v>55</v>
      </c>
    </row>
    <row r="41" spans="1:15" ht="47.25" x14ac:dyDescent="0.25">
      <c r="A41" s="65">
        <v>35</v>
      </c>
      <c r="B41" s="82" t="s">
        <v>399</v>
      </c>
      <c r="C41" s="86" t="s">
        <v>400</v>
      </c>
      <c r="D41" s="84" t="s">
        <v>401</v>
      </c>
      <c r="E41" s="97" t="s">
        <v>364</v>
      </c>
      <c r="F41" s="86"/>
      <c r="G41" s="87">
        <v>2010</v>
      </c>
      <c r="H41" s="97" t="s">
        <v>399</v>
      </c>
      <c r="I41" s="86">
        <v>0</v>
      </c>
      <c r="J41" s="98">
        <v>475000000</v>
      </c>
      <c r="K41" s="98">
        <v>475000000</v>
      </c>
      <c r="L41" s="90">
        <f t="shared" si="1"/>
        <v>0</v>
      </c>
      <c r="M41" s="86" t="s">
        <v>402</v>
      </c>
      <c r="N41" s="74">
        <v>0</v>
      </c>
      <c r="O41" s="75"/>
    </row>
    <row r="42" spans="1:15" ht="31.5" x14ac:dyDescent="0.25">
      <c r="A42" s="65">
        <v>36</v>
      </c>
      <c r="B42" s="14" t="s">
        <v>403</v>
      </c>
      <c r="C42" s="17" t="s">
        <v>400</v>
      </c>
      <c r="D42" s="19" t="s">
        <v>381</v>
      </c>
      <c r="E42" s="101" t="s">
        <v>364</v>
      </c>
      <c r="F42" s="17"/>
      <c r="G42" s="87">
        <v>2014</v>
      </c>
      <c r="H42" s="65" t="s">
        <v>404</v>
      </c>
      <c r="I42" s="17">
        <v>1</v>
      </c>
      <c r="J42" s="102">
        <v>119210000</v>
      </c>
      <c r="K42" s="102">
        <v>119210000</v>
      </c>
      <c r="L42" s="90">
        <f t="shared" si="1"/>
        <v>0</v>
      </c>
      <c r="M42" s="17" t="s">
        <v>395</v>
      </c>
      <c r="N42" s="74">
        <v>10000</v>
      </c>
      <c r="O42" s="75" t="s">
        <v>55</v>
      </c>
    </row>
    <row r="43" spans="1:15" ht="31.5" x14ac:dyDescent="0.25">
      <c r="A43" s="65">
        <v>37</v>
      </c>
      <c r="B43" s="99" t="s">
        <v>405</v>
      </c>
      <c r="C43" s="86" t="s">
        <v>406</v>
      </c>
      <c r="D43" s="100" t="s">
        <v>407</v>
      </c>
      <c r="E43" s="85"/>
      <c r="F43" s="86"/>
      <c r="G43" s="87">
        <v>2015</v>
      </c>
      <c r="H43" s="93"/>
      <c r="I43" s="103">
        <v>1</v>
      </c>
      <c r="J43" s="104">
        <v>38000000</v>
      </c>
      <c r="K43" s="104">
        <v>38000000</v>
      </c>
      <c r="L43" s="90">
        <f t="shared" si="1"/>
        <v>0</v>
      </c>
      <c r="M43" s="86" t="s">
        <v>408</v>
      </c>
      <c r="N43" s="74">
        <v>0</v>
      </c>
      <c r="O43" s="75"/>
    </row>
    <row r="44" spans="1:15" ht="47.25" x14ac:dyDescent="0.25">
      <c r="A44" s="65">
        <v>38</v>
      </c>
      <c r="B44" s="99" t="s">
        <v>409</v>
      </c>
      <c r="C44" s="86" t="s">
        <v>406</v>
      </c>
      <c r="D44" s="100" t="s">
        <v>410</v>
      </c>
      <c r="E44" s="85"/>
      <c r="F44" s="86"/>
      <c r="G44" s="87">
        <v>2015</v>
      </c>
      <c r="H44" s="93"/>
      <c r="I44" s="86">
        <v>1</v>
      </c>
      <c r="J44" s="104">
        <v>298600000</v>
      </c>
      <c r="K44" s="104">
        <v>298600000</v>
      </c>
      <c r="L44" s="90">
        <f t="shared" si="1"/>
        <v>0</v>
      </c>
      <c r="M44" s="86" t="s">
        <v>408</v>
      </c>
      <c r="N44" s="74">
        <v>0</v>
      </c>
      <c r="O44" s="75"/>
    </row>
    <row r="45" spans="1:15" s="109" customFormat="1" x14ac:dyDescent="0.25">
      <c r="A45" s="105" t="s">
        <v>411</v>
      </c>
      <c r="B45" s="105"/>
      <c r="C45" s="105"/>
      <c r="D45" s="105"/>
      <c r="E45" s="105"/>
      <c r="F45" s="105"/>
      <c r="G45" s="105"/>
      <c r="H45" s="106"/>
      <c r="I45" s="106"/>
      <c r="J45" s="107">
        <f>SUM(J7:J44)</f>
        <v>2793963200</v>
      </c>
      <c r="K45" s="107">
        <f>SUM(K7:K44)</f>
        <v>2793963200</v>
      </c>
      <c r="L45" s="107">
        <f>SUM(L7:L44)</f>
        <v>0</v>
      </c>
      <c r="M45" s="107">
        <f>SUM(M7:M44)</f>
        <v>0</v>
      </c>
      <c r="N45" s="107">
        <f>SUM(N7:N44)</f>
        <v>1879000</v>
      </c>
      <c r="O45" s="108"/>
    </row>
    <row r="46" spans="1:15" x14ac:dyDescent="0.25">
      <c r="J46" s="112"/>
      <c r="K46" s="112"/>
      <c r="L46" s="112"/>
    </row>
    <row r="47" spans="1:15" x14ac:dyDescent="0.25">
      <c r="J47" s="112"/>
      <c r="K47" s="112"/>
      <c r="L47" s="112"/>
    </row>
    <row r="48" spans="1:15" x14ac:dyDescent="0.25">
      <c r="J48" s="112"/>
      <c r="K48" s="112"/>
      <c r="L48" s="112"/>
    </row>
    <row r="49" spans="10:12" x14ac:dyDescent="0.25">
      <c r="J49" s="112"/>
      <c r="K49" s="112"/>
      <c r="L49" s="112"/>
    </row>
    <row r="50" spans="10:12" x14ac:dyDescent="0.25">
      <c r="J50" s="112"/>
      <c r="K50" s="112"/>
      <c r="L50" s="112"/>
    </row>
    <row r="51" spans="10:12" x14ac:dyDescent="0.25">
      <c r="J51" s="112"/>
      <c r="K51" s="112"/>
      <c r="L51" s="112"/>
    </row>
    <row r="52" spans="10:12" x14ac:dyDescent="0.25">
      <c r="J52" s="112"/>
      <c r="K52" s="112"/>
      <c r="L52" s="112"/>
    </row>
    <row r="53" spans="10:12" x14ac:dyDescent="0.25">
      <c r="J53" s="112"/>
      <c r="K53" s="112"/>
      <c r="L53" s="112"/>
    </row>
    <row r="54" spans="10:12" x14ac:dyDescent="0.25">
      <c r="J54" s="112"/>
      <c r="K54" s="112"/>
      <c r="L54" s="112"/>
    </row>
    <row r="55" spans="10:12" x14ac:dyDescent="0.25">
      <c r="J55" s="112"/>
      <c r="K55" s="112"/>
      <c r="L55" s="112"/>
    </row>
    <row r="56" spans="10:12" x14ac:dyDescent="0.25">
      <c r="J56" s="112"/>
      <c r="K56" s="112"/>
      <c r="L56" s="112"/>
    </row>
    <row r="57" spans="10:12" x14ac:dyDescent="0.25">
      <c r="J57" s="112"/>
      <c r="K57" s="112"/>
      <c r="L57" s="112"/>
    </row>
  </sheetData>
  <mergeCells count="7">
    <mergeCell ref="A45:G45"/>
    <mergeCell ref="A1:D1"/>
    <mergeCell ref="J1:O1"/>
    <mergeCell ref="A2:D2"/>
    <mergeCell ref="J2:O2"/>
    <mergeCell ref="A4:O4"/>
    <mergeCell ref="H5:L5"/>
  </mergeCells>
  <pageMargins left="0.25" right="0.25" top="0.5" bottom="0.5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CCDC</vt:lpstr>
      <vt:lpstr>TSCĐ</vt:lpstr>
      <vt:lpstr>CCDC!Print_Area</vt:lpstr>
      <vt:lpstr>TSCĐ!Print_Area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2026-05-12T01:25:11Z</cp:lastPrinted>
  <dcterms:created xsi:type="dcterms:W3CDTF">2026-05-12T01:17:28Z</dcterms:created>
  <dcterms:modified xsi:type="dcterms:W3CDTF">2026-05-12T01:26:01Z</dcterms:modified>
</cp:coreProperties>
</file>